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rata.local\data\Shares\HomeFolders\TDC\Laura.lethbridge\Desktop\"/>
    </mc:Choice>
  </mc:AlternateContent>
  <bookViews>
    <workbookView xWindow="0" yWindow="0" windowWidth="28800" windowHeight="12435"/>
  </bookViews>
  <sheets>
    <sheet name="Summary" sheetId="1" r:id="rId1"/>
    <sheet name="Electricity" sheetId="2" r:id="rId2"/>
    <sheet name="Heating" sheetId="3" r:id="rId3"/>
    <sheet name="Refrigeration" sheetId="4" r:id="rId4"/>
    <sheet name="Transport" sheetId="5" r:id="rId5"/>
    <sheet name="Commercial Vehicles" sheetId="6" r:id="rId6"/>
    <sheet name="Accommodation" sheetId="7" r:id="rId7"/>
    <sheet name="Waste &amp; Water" sheetId="8" r:id="rId8"/>
    <sheet name="Supply Chain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6" l="1"/>
  <c r="E25" i="6" s="1"/>
  <c r="E19" i="6"/>
  <c r="E21" i="6" s="1"/>
  <c r="E15" i="6"/>
  <c r="E17" i="6" s="1"/>
  <c r="E11" i="6"/>
  <c r="E13" i="6" s="1"/>
  <c r="E27" i="6" l="1"/>
  <c r="E29" i="6" s="1"/>
  <c r="E31" i="6"/>
  <c r="E33" i="6" s="1"/>
  <c r="E35" i="6"/>
  <c r="E37" i="6" s="1"/>
  <c r="E39" i="6"/>
  <c r="E41" i="6" s="1"/>
</calcChain>
</file>

<file path=xl/sharedStrings.xml><?xml version="1.0" encoding="utf-8"?>
<sst xmlns="http://schemas.openxmlformats.org/spreadsheetml/2006/main" count="646" uniqueCount="129">
  <si>
    <t>Teignbridge District Council Carbon Footprint Model 2018/19</t>
  </si>
  <si>
    <t>Emissions Summary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</si>
  <si>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</si>
  <si>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</si>
  <si>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</si>
  <si>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</si>
  <si>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</si>
  <si>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</si>
  <si>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</si>
  <si>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</si>
  <si>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r>
      <t>SCOPE 1 EMISSIONS (tonnes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e)</t>
    </r>
  </si>
  <si>
    <t>Heating</t>
  </si>
  <si>
    <t xml:space="preserve">     Fuel Oil</t>
  </si>
  <si>
    <t xml:space="preserve">     Natural Gas (Sites Owned by TDC and Operated by TDC)</t>
  </si>
  <si>
    <t xml:space="preserve">     Natural Gas (Sites Owned by TDC and Leased Out)</t>
  </si>
  <si>
    <t xml:space="preserve">     Bioenergy</t>
  </si>
  <si>
    <t>Fugitive Gasses</t>
  </si>
  <si>
    <t xml:space="preserve">     Refrigerant</t>
  </si>
  <si>
    <t>Transport</t>
  </si>
  <si>
    <t xml:space="preserve">     Pool Cars</t>
  </si>
  <si>
    <t xml:space="preserve">     Claimed Mileage</t>
  </si>
  <si>
    <t>Commercial Vehicles</t>
  </si>
  <si>
    <t xml:space="preserve">     Light Goods Vehicle (Van)</t>
  </si>
  <si>
    <t xml:space="preserve">     Heavy Goods Vehicle (&gt;3.5 - 7.5 tonnes)</t>
  </si>
  <si>
    <t xml:space="preserve">     Heavy Goods Vehicle (&gt;7.5 tonnes-17 tonnes)</t>
  </si>
  <si>
    <t xml:space="preserve">     Heavy Goods Vehicle (&gt;17 tonnes)</t>
  </si>
  <si>
    <r>
      <t>SCOPE 2 EMISSIONS (tonnes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e)</t>
    </r>
  </si>
  <si>
    <t>Grid Electricity Consumption</t>
  </si>
  <si>
    <t xml:space="preserve">     Grid Supplied Electricity (Top 20 Sites - Sites Owned by TDC and Operated by TDC)</t>
  </si>
  <si>
    <t xml:space="preserve">     Grid Supplied Electricity (Top 20 Sites - Sites Owned by TDC and Leased Out)</t>
  </si>
  <si>
    <t xml:space="preserve">     Grid Supplied Electricity (All Other Sites)</t>
  </si>
  <si>
    <r>
      <t>SCOPE 3 EMISSIONS (tonnes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e)</t>
    </r>
  </si>
  <si>
    <t xml:space="preserve">     Fuel Oil WTT</t>
  </si>
  <si>
    <t xml:space="preserve">     Natural Gas (Sites Owned by TDC and Operated by TDC) WTT</t>
  </si>
  <si>
    <t xml:space="preserve">     Natural Gas (Sites Owned by TDC and Leased Out) WTT</t>
  </si>
  <si>
    <t xml:space="preserve">     Bioenergy WTT</t>
  </si>
  <si>
    <t>Passenger Transport</t>
  </si>
  <si>
    <t xml:space="preserve">     Pool Cars WTT</t>
  </si>
  <si>
    <t xml:space="preserve">     Claimed Mileage WTT</t>
  </si>
  <si>
    <t>Light and Heavy Goods Vehicles</t>
  </si>
  <si>
    <t xml:space="preserve">     Light Goods Vehicle (Van) WTT</t>
  </si>
  <si>
    <t xml:space="preserve">     Heavy Goods Vehicle (&gt;3.5 - 7.5 tonnes) WTT</t>
  </si>
  <si>
    <t xml:space="preserve">     Heavy Goods Vehicle (&gt;7.5 tonnes-17 tonnes) WTT</t>
  </si>
  <si>
    <t xml:space="preserve">     Heavy Goods Vehicle (&gt;17 tonnes) WTT</t>
  </si>
  <si>
    <t xml:space="preserve">     Grid Supplied Electricity (Top 20 Sites - Sites Owned by TDC and Operated by TDC) WTT</t>
  </si>
  <si>
    <t xml:space="preserve">     Grid Supplied Electricity (Top 20 Sites - Sites Owned by TDC and Leased Out) WTT</t>
  </si>
  <si>
    <t xml:space="preserve">     Grid Supplied Electricity (All other Sites) WTT</t>
  </si>
  <si>
    <t>Accommodation</t>
  </si>
  <si>
    <t xml:space="preserve">     Hotel Stay</t>
  </si>
  <si>
    <t xml:space="preserve">     Private Sector Housing</t>
  </si>
  <si>
    <t>Waste &amp; Water</t>
  </si>
  <si>
    <t xml:space="preserve">     Water Supply (Top 20 Sites - Sites Owned by TDC and Operated by TDC)</t>
  </si>
  <si>
    <t xml:space="preserve">     Water Supply (Top 20 Sites - Sites Owned by TDC and Leased Out)</t>
  </si>
  <si>
    <t xml:space="preserve">     Water Supply (All Other Sites)</t>
  </si>
  <si>
    <t xml:space="preserve">     Wastewater (Top 20 Sites - Sites Owned by TDC and Operated by TDC)</t>
  </si>
  <si>
    <t xml:space="preserve">     Wastewater (Top 20 Sites - Sites Owned by TDC and Leased Out)</t>
  </si>
  <si>
    <t xml:space="preserve">     Wastewater (All Other Sites)</t>
  </si>
  <si>
    <t xml:space="preserve">     Solid Waste Disposal</t>
  </si>
  <si>
    <t>Supply Chain</t>
  </si>
  <si>
    <t xml:space="preserve">     Goods &amp; Services</t>
  </si>
  <si>
    <r>
      <t>OUTSIDE OF SCOPE EMISSIONS (tonnes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e)</t>
    </r>
  </si>
  <si>
    <t>Bioenergy Outside of Scope</t>
  </si>
  <si>
    <r>
      <t>Total Scope 1 Emissions (tonnes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</t>
    </r>
  </si>
  <si>
    <r>
      <t>Total Scope 2 Emissions (tonnes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</t>
    </r>
  </si>
  <si>
    <r>
      <t>Total Scope 3 Emissions (tonnes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e)</t>
    </r>
  </si>
  <si>
    <t>Grand Total</t>
  </si>
  <si>
    <t>Electricity</t>
  </si>
  <si>
    <t>Financial Year</t>
  </si>
  <si>
    <t xml:space="preserve">     Year</t>
  </si>
  <si>
    <t xml:space="preserve">     Quarter</t>
  </si>
  <si>
    <t>Q1</t>
  </si>
  <si>
    <t>Q2</t>
  </si>
  <si>
    <t>Q3</t>
  </si>
  <si>
    <t>Q4</t>
  </si>
  <si>
    <t>Grid Supplied Electricity (Top 20 Sites - Sites Owned by TDC and Operated by TDC)</t>
  </si>
  <si>
    <t>kWh</t>
  </si>
  <si>
    <t xml:space="preserve">     Emissions Factor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</si>
  <si>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e/kWh</t>
    </r>
  </si>
  <si>
    <t xml:space="preserve">     Emissions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</si>
  <si>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</si>
  <si>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t>Grid Supplied Electricity (Top 20 Sites - Sites Owned by TDC and Leased Out)</t>
  </si>
  <si>
    <t>Grid Supplied Electricity (All Other Sites)</t>
  </si>
  <si>
    <t>Grid Supplied Electricity (Top 20 Sites - Sites Owned by TDC and Operated by TDC) WTT</t>
  </si>
  <si>
    <t>Grid Supplied Electricity (Top 20 Sites - Sites Owned by TDC and Leased Out) WTT</t>
  </si>
  <si>
    <t>Grid Supplied Electricity (All other Sites) WTT</t>
  </si>
  <si>
    <t>Fuel Oil</t>
  </si>
  <si>
    <t>litres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</si>
  <si>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e/litre</t>
    </r>
  </si>
  <si>
    <t>Natural Gas (Sites Owned by TDC and Operated by TDC)</t>
  </si>
  <si>
    <t>Natural Gas (Sites Owned by TDC and Leased Out)</t>
  </si>
  <si>
    <t>Bioenergy</t>
  </si>
  <si>
    <t>tonnes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</si>
  <si>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e/tonne</t>
    </r>
  </si>
  <si>
    <t>Fuel Oil WTT</t>
  </si>
  <si>
    <t>Natural Gas (Sites Owned by TDC and Operated by TDC) WTT</t>
  </si>
  <si>
    <t>Natural Gas (Sites Owned by TDC and Leased Out) WTT</t>
  </si>
  <si>
    <t>Bioenergy WTT</t>
  </si>
  <si>
    <t>Refrigeration</t>
  </si>
  <si>
    <t>Refrigerant</t>
  </si>
  <si>
    <t>Pool Cars</t>
  </si>
  <si>
    <t>miles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</si>
  <si>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e/mile</t>
    </r>
  </si>
  <si>
    <t>Claimed Mileage</t>
  </si>
  <si>
    <t>Pool Cars WTT</t>
  </si>
  <si>
    <t>Claimed Mileage WTT</t>
  </si>
  <si>
    <t>Light Goods Vehicle (Van)</t>
  </si>
  <si>
    <t>Heavy Goods Vehicle (&gt;3.5 - 7.5 tonnes)</t>
  </si>
  <si>
    <t>Heavy Goods Vehicle (&gt;7.5 tonnes-17 tonnes)</t>
  </si>
  <si>
    <t>Heavy Goods Vehicle (&gt;17 tonnes)</t>
  </si>
  <si>
    <t>Light Goods Vehicle (Van) WTT</t>
  </si>
  <si>
    <t>Heavy Goods Vehicle (&gt;3.5 - 7.5 tonnes) WTT</t>
  </si>
  <si>
    <t>Heavy Goods Vehicle (&gt;7.5 tonnes-17 tonnes) WTT</t>
  </si>
  <si>
    <t>Heavy Goods Vehicle (&gt;17 tonnes) WTT</t>
  </si>
  <si>
    <t>Hotel Stay</t>
  </si>
  <si>
    <t>nights</t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</si>
  <si>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e/night</t>
    </r>
  </si>
  <si>
    <t>Private Sector Housing</t>
  </si>
  <si>
    <t>Water &amp; Waste</t>
  </si>
  <si>
    <t>Water Supply (Top 20 Sites - Sites Owned by TDC and Operated by TDC)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</si>
  <si>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</si>
  <si>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kgCO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e/m</t>
    </r>
    <r>
      <rPr>
        <vertAlign val="superscript"/>
        <sz val="11"/>
        <color theme="1"/>
        <rFont val="Calibri"/>
        <family val="2"/>
        <scheme val="minor"/>
      </rPr>
      <t>3</t>
    </r>
  </si>
  <si>
    <t>Water Supply (Top 20 Sites - Sites Owned by TDC and Leased Out)</t>
  </si>
  <si>
    <t>Water Supply (All Other Sites)</t>
  </si>
  <si>
    <t>Wastewater (Top 20 Sites - Sites Owned by TDC and Operated by TDC)</t>
  </si>
  <si>
    <t>Wastewater (Top 20 Sites - Sites Owned by TDC and Leased Out)</t>
  </si>
  <si>
    <t>Wastewater (All Other Sites)</t>
  </si>
  <si>
    <t>Solid Waste Disposal</t>
  </si>
  <si>
    <t>Goods &amp; Services</t>
  </si>
  <si>
    <r>
      <t>EMISSIONS SUMMARY (tonnes CO</t>
    </r>
    <r>
      <rPr>
        <b/>
        <vertAlign val="sub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</si>
</sst>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Border="1" applyAlignment="1"/>
    <xf numFmtId="0" fontId="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Border="1" applyAlignment="1">
      <alignment horizontal="center" vertical="center"/>
    </xf>
    <xf numFmtId="0" fontId="4" fillId="4" borderId="0" xfId="0" applyFont="1" applyFill="1"/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2" xfId="0" applyFont="1" applyFill="1" applyBorder="1"/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6" fillId="2" borderId="0" xfId="0" applyFont="1" applyFill="1"/>
    <xf numFmtId="0" fontId="6" fillId="3" borderId="0" xfId="0" applyFont="1" applyFill="1"/>
    <xf numFmtId="0" fontId="6" fillId="3" borderId="0" xfId="0" applyFont="1" applyFill="1" applyBorder="1" applyAlignment="1"/>
    <xf numFmtId="0" fontId="0" fillId="2" borderId="1" xfId="0" applyFont="1" applyFill="1" applyBorder="1"/>
    <xf numFmtId="0" fontId="0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0" fillId="2" borderId="0" xfId="0" applyFill="1" applyBorder="1" applyAlignment="1"/>
    <xf numFmtId="0" fontId="0" fillId="4" borderId="0" xfId="0" applyFill="1" applyAlignment="1">
      <alignment horizontal="center" vertical="center"/>
    </xf>
    <xf numFmtId="0" fontId="1" fillId="4" borderId="0" xfId="0" applyFont="1" applyFill="1"/>
    <xf numFmtId="0" fontId="3" fillId="4" borderId="0" xfId="0" applyFont="1" applyFill="1"/>
    <xf numFmtId="0" fontId="0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7" borderId="10" xfId="0" applyFont="1" applyFill="1" applyBorder="1"/>
    <xf numFmtId="0" fontId="0" fillId="7" borderId="11" xfId="0" applyFill="1" applyBorder="1" applyAlignment="1">
      <alignment horizontal="center" vertical="center"/>
    </xf>
    <xf numFmtId="3" fontId="0" fillId="7" borderId="11" xfId="0" applyNumberFormat="1" applyFont="1" applyFill="1" applyBorder="1" applyAlignment="1">
      <alignment horizontal="center" vertical="center"/>
    </xf>
    <xf numFmtId="3" fontId="0" fillId="7" borderId="11" xfId="0" applyNumberFormat="1" applyFill="1" applyBorder="1" applyAlignment="1">
      <alignment horizontal="center" vertical="center"/>
    </xf>
    <xf numFmtId="3" fontId="0" fillId="7" borderId="12" xfId="0" applyNumberForma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3" fontId="9" fillId="2" borderId="13" xfId="0" applyNumberFormat="1" applyFont="1" applyFill="1" applyBorder="1" applyAlignment="1">
      <alignment horizontal="center" vertical="center"/>
    </xf>
    <xf numFmtId="0" fontId="2" fillId="8" borderId="10" xfId="0" applyFont="1" applyFill="1" applyBorder="1"/>
    <xf numFmtId="0" fontId="0" fillId="8" borderId="11" xfId="0" applyFill="1" applyBorder="1" applyAlignment="1">
      <alignment horizontal="center" vertical="center"/>
    </xf>
    <xf numFmtId="3" fontId="10" fillId="8" borderId="11" xfId="0" applyNumberFormat="1" applyFont="1" applyFill="1" applyBorder="1" applyAlignment="1">
      <alignment horizontal="center" vertical="center"/>
    </xf>
    <xf numFmtId="0" fontId="2" fillId="5" borderId="10" xfId="0" applyFont="1" applyFill="1" applyBorder="1"/>
    <xf numFmtId="0" fontId="0" fillId="5" borderId="11" xfId="0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center" vertical="center"/>
    </xf>
    <xf numFmtId="3" fontId="0" fillId="5" borderId="12" xfId="0" applyNumberFormat="1" applyFill="1" applyBorder="1" applyAlignment="1">
      <alignment horizontal="center" vertical="center"/>
    </xf>
    <xf numFmtId="3" fontId="0" fillId="5" borderId="11" xfId="0" applyNumberFormat="1" applyFon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8" borderId="15" xfId="0" applyFont="1" applyFill="1" applyBorder="1"/>
    <xf numFmtId="3" fontId="0" fillId="8" borderId="11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2" fillId="6" borderId="10" xfId="0" applyFont="1" applyFill="1" applyBorder="1"/>
    <xf numFmtId="0" fontId="0" fillId="6" borderId="11" xfId="0" applyFill="1" applyBorder="1" applyAlignment="1">
      <alignment horizontal="center" vertical="center"/>
    </xf>
    <xf numFmtId="3" fontId="0" fillId="6" borderId="11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3" fillId="4" borderId="1" xfId="0" applyFont="1" applyFill="1" applyBorder="1"/>
    <xf numFmtId="0" fontId="0" fillId="6" borderId="17" xfId="0" applyFont="1" applyFill="1" applyBorder="1"/>
    <xf numFmtId="0" fontId="0" fillId="6" borderId="18" xfId="0" applyFill="1" applyBorder="1" applyAlignment="1">
      <alignment horizont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165" fontId="0" fillId="2" borderId="20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8" borderId="1" xfId="0" applyFont="1" applyFill="1" applyBorder="1"/>
    <xf numFmtId="0" fontId="0" fillId="8" borderId="1" xfId="0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3" fontId="0" fillId="8" borderId="12" xfId="0" applyNumberForma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16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171450</xdr:colOff>
      <xdr:row>2</xdr:row>
      <xdr:rowOff>28575</xdr:rowOff>
    </xdr:from>
    <xdr:to>
      <xdr:col>34</xdr:col>
      <xdr:colOff>161925</xdr:colOff>
      <xdr:row>4</xdr:row>
      <xdr:rowOff>337185</xdr:rowOff>
    </xdr:to>
    <xdr:pic>
      <xdr:nvPicPr>
        <xdr:cNvPr id="2" name="Picture 1" title="Teignbridge District Council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409575"/>
          <a:ext cx="2181225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tabSelected="1" workbookViewId="0">
      <pane ySplit="7" topLeftCell="A8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37" width="3.28515625" customWidth="1"/>
    <col min="38" max="16384" width="9.140625" hidden="1"/>
  </cols>
  <sheetData>
    <row r="1" spans="1:3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"/>
    </row>
    <row r="3" spans="1:37" ht="28.5" x14ac:dyDescent="0.25">
      <c r="A3" s="1"/>
      <c r="B3" s="2"/>
      <c r="C3" s="4" t="s">
        <v>0</v>
      </c>
      <c r="D3" s="5"/>
      <c r="E3" s="5"/>
      <c r="F3" s="5"/>
      <c r="G3" s="5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1"/>
    </row>
    <row r="4" spans="1:37" x14ac:dyDescent="0.25">
      <c r="A4" s="1"/>
      <c r="B4" s="2"/>
      <c r="C4" s="6"/>
      <c r="D4" s="7"/>
      <c r="E4" s="7"/>
      <c r="F4" s="7"/>
      <c r="G4" s="7"/>
      <c r="H4" s="6"/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1"/>
    </row>
    <row r="5" spans="1:37" ht="28.5" x14ac:dyDescent="0.45">
      <c r="A5" s="1"/>
      <c r="B5" s="2"/>
      <c r="C5" s="8" t="s">
        <v>1</v>
      </c>
      <c r="D5" s="9"/>
      <c r="E5" s="8"/>
      <c r="F5" s="9"/>
      <c r="G5" s="8"/>
      <c r="H5" s="9"/>
      <c r="I5" s="8"/>
      <c r="J5" s="9"/>
      <c r="K5" s="8"/>
      <c r="L5" s="9"/>
      <c r="M5" s="8"/>
      <c r="N5" s="9"/>
      <c r="O5" s="8"/>
      <c r="P5" s="9"/>
      <c r="Q5" s="8"/>
      <c r="R5" s="9"/>
      <c r="S5" s="8"/>
      <c r="T5" s="9"/>
      <c r="U5" s="8"/>
      <c r="V5" s="9"/>
      <c r="W5" s="8"/>
      <c r="X5" s="9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"/>
    </row>
    <row r="6" spans="1:37" x14ac:dyDescent="0.25">
      <c r="A6" s="1"/>
      <c r="B6" s="2"/>
      <c r="C6" s="6"/>
      <c r="D6" s="7"/>
      <c r="E6" s="7"/>
      <c r="F6" s="7"/>
      <c r="G6" s="7"/>
      <c r="H6" s="6"/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1"/>
    </row>
    <row r="7" spans="1:37" x14ac:dyDescent="0.25">
      <c r="A7" s="1"/>
      <c r="B7" s="2"/>
      <c r="C7" s="10"/>
      <c r="D7" s="86" t="s">
        <v>2</v>
      </c>
      <c r="E7" s="86"/>
      <c r="F7" s="86"/>
      <c r="G7" s="86"/>
      <c r="H7" s="86" t="s">
        <v>3</v>
      </c>
      <c r="I7" s="86"/>
      <c r="J7" s="86"/>
      <c r="K7" s="86"/>
      <c r="L7" s="86" t="s">
        <v>4</v>
      </c>
      <c r="M7" s="86"/>
      <c r="N7" s="86"/>
      <c r="O7" s="86"/>
      <c r="P7" s="86" t="s">
        <v>5</v>
      </c>
      <c r="Q7" s="86"/>
      <c r="R7" s="86"/>
      <c r="S7" s="86"/>
      <c r="T7" s="86" t="s">
        <v>6</v>
      </c>
      <c r="U7" s="86"/>
      <c r="V7" s="86"/>
      <c r="W7" s="86"/>
      <c r="X7" s="86" t="s">
        <v>7</v>
      </c>
      <c r="Y7" s="86"/>
      <c r="Z7" s="86"/>
      <c r="AA7" s="86"/>
      <c r="AB7" s="86" t="s">
        <v>8</v>
      </c>
      <c r="AC7" s="86"/>
      <c r="AD7" s="86"/>
      <c r="AE7" s="86"/>
      <c r="AF7" s="86" t="s">
        <v>9</v>
      </c>
      <c r="AG7" s="86"/>
      <c r="AH7" s="86"/>
      <c r="AI7" s="86"/>
      <c r="AJ7" s="3"/>
      <c r="AK7" s="1"/>
    </row>
    <row r="8" spans="1:37" ht="18" x14ac:dyDescent="0.25">
      <c r="A8" s="1"/>
      <c r="B8" s="2"/>
      <c r="C8" s="87" t="s">
        <v>10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9"/>
      <c r="AJ8" s="3"/>
      <c r="AK8" s="1"/>
    </row>
    <row r="9" spans="1:37" x14ac:dyDescent="0.25">
      <c r="A9" s="1"/>
      <c r="B9" s="2"/>
      <c r="C9" s="90" t="s">
        <v>11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2"/>
      <c r="AJ9" s="3"/>
      <c r="AK9" s="1"/>
    </row>
    <row r="10" spans="1:37" x14ac:dyDescent="0.25">
      <c r="A10" s="1"/>
      <c r="B10" s="2"/>
      <c r="C10" s="11" t="s">
        <v>12</v>
      </c>
      <c r="D10" s="93">
        <v>10.92592962</v>
      </c>
      <c r="E10" s="93"/>
      <c r="F10" s="93"/>
      <c r="G10" s="93"/>
      <c r="H10" s="93">
        <v>0</v>
      </c>
      <c r="I10" s="93"/>
      <c r="J10" s="93"/>
      <c r="K10" s="93"/>
      <c r="L10" s="93">
        <v>0</v>
      </c>
      <c r="M10" s="93"/>
      <c r="N10" s="93"/>
      <c r="O10" s="93"/>
      <c r="P10" s="93">
        <v>0</v>
      </c>
      <c r="Q10" s="93"/>
      <c r="R10" s="93"/>
      <c r="S10" s="93"/>
      <c r="T10" s="93">
        <v>0</v>
      </c>
      <c r="U10" s="93"/>
      <c r="V10" s="93"/>
      <c r="W10" s="93"/>
      <c r="X10" s="93">
        <v>0</v>
      </c>
      <c r="Y10" s="93"/>
      <c r="Z10" s="93"/>
      <c r="AA10" s="93"/>
      <c r="AB10" s="93">
        <v>0</v>
      </c>
      <c r="AC10" s="93"/>
      <c r="AD10" s="93"/>
      <c r="AE10" s="93"/>
      <c r="AF10" s="93">
        <v>0</v>
      </c>
      <c r="AG10" s="93"/>
      <c r="AH10" s="93"/>
      <c r="AI10" s="93"/>
      <c r="AJ10" s="3"/>
      <c r="AK10" s="1"/>
    </row>
    <row r="11" spans="1:37" x14ac:dyDescent="0.25">
      <c r="A11" s="1"/>
      <c r="B11" s="2"/>
      <c r="C11" s="11" t="s">
        <v>13</v>
      </c>
      <c r="D11" s="93">
        <v>484.21239881868007</v>
      </c>
      <c r="E11" s="93"/>
      <c r="F11" s="93"/>
      <c r="G11" s="93"/>
      <c r="H11" s="93">
        <v>0</v>
      </c>
      <c r="I11" s="93"/>
      <c r="J11" s="93"/>
      <c r="K11" s="93"/>
      <c r="L11" s="93">
        <v>0</v>
      </c>
      <c r="M11" s="93"/>
      <c r="N11" s="93"/>
      <c r="O11" s="93"/>
      <c r="P11" s="93">
        <v>0</v>
      </c>
      <c r="Q11" s="93"/>
      <c r="R11" s="93"/>
      <c r="S11" s="93"/>
      <c r="T11" s="93">
        <v>0</v>
      </c>
      <c r="U11" s="93"/>
      <c r="V11" s="93"/>
      <c r="W11" s="93"/>
      <c r="X11" s="93">
        <v>0</v>
      </c>
      <c r="Y11" s="93"/>
      <c r="Z11" s="93"/>
      <c r="AA11" s="93"/>
      <c r="AB11" s="93">
        <v>0</v>
      </c>
      <c r="AC11" s="93"/>
      <c r="AD11" s="93"/>
      <c r="AE11" s="93"/>
      <c r="AF11" s="93">
        <v>0</v>
      </c>
      <c r="AG11" s="93"/>
      <c r="AH11" s="93"/>
      <c r="AI11" s="93"/>
      <c r="AJ11" s="3"/>
      <c r="AK11" s="1"/>
    </row>
    <row r="12" spans="1:37" x14ac:dyDescent="0.25">
      <c r="A12" s="1"/>
      <c r="B12" s="2"/>
      <c r="C12" s="11" t="s">
        <v>14</v>
      </c>
      <c r="D12" s="93">
        <v>13.424582361960001</v>
      </c>
      <c r="E12" s="93"/>
      <c r="F12" s="93"/>
      <c r="G12" s="93"/>
      <c r="H12" s="93">
        <v>0</v>
      </c>
      <c r="I12" s="93"/>
      <c r="J12" s="93"/>
      <c r="K12" s="93"/>
      <c r="L12" s="93">
        <v>0</v>
      </c>
      <c r="M12" s="93"/>
      <c r="N12" s="93"/>
      <c r="O12" s="93"/>
      <c r="P12" s="93">
        <v>0</v>
      </c>
      <c r="Q12" s="93"/>
      <c r="R12" s="93"/>
      <c r="S12" s="93"/>
      <c r="T12" s="93">
        <v>0</v>
      </c>
      <c r="U12" s="93"/>
      <c r="V12" s="93"/>
      <c r="W12" s="93"/>
      <c r="X12" s="93">
        <v>0</v>
      </c>
      <c r="Y12" s="93"/>
      <c r="Z12" s="93"/>
      <c r="AA12" s="93"/>
      <c r="AB12" s="93">
        <v>0</v>
      </c>
      <c r="AC12" s="93"/>
      <c r="AD12" s="93"/>
      <c r="AE12" s="93"/>
      <c r="AF12" s="93">
        <v>0</v>
      </c>
      <c r="AG12" s="93"/>
      <c r="AH12" s="93"/>
      <c r="AI12" s="93"/>
      <c r="AJ12" s="3"/>
      <c r="AK12" s="1"/>
    </row>
    <row r="13" spans="1:37" x14ac:dyDescent="0.25">
      <c r="A13" s="1"/>
      <c r="B13" s="2"/>
      <c r="C13" s="11" t="s">
        <v>15</v>
      </c>
      <c r="D13" s="93">
        <v>10.819057945600001</v>
      </c>
      <c r="E13" s="93"/>
      <c r="F13" s="93"/>
      <c r="G13" s="93"/>
      <c r="H13" s="93">
        <v>0</v>
      </c>
      <c r="I13" s="93"/>
      <c r="J13" s="93"/>
      <c r="K13" s="93"/>
      <c r="L13" s="93">
        <v>0</v>
      </c>
      <c r="M13" s="93"/>
      <c r="N13" s="93"/>
      <c r="O13" s="93"/>
      <c r="P13" s="93">
        <v>0</v>
      </c>
      <c r="Q13" s="93"/>
      <c r="R13" s="93"/>
      <c r="S13" s="93"/>
      <c r="T13" s="93">
        <v>0</v>
      </c>
      <c r="U13" s="93"/>
      <c r="V13" s="93"/>
      <c r="W13" s="93"/>
      <c r="X13" s="93">
        <v>0</v>
      </c>
      <c r="Y13" s="93"/>
      <c r="Z13" s="93"/>
      <c r="AA13" s="93"/>
      <c r="AB13" s="93">
        <v>0</v>
      </c>
      <c r="AC13" s="93"/>
      <c r="AD13" s="93"/>
      <c r="AE13" s="93"/>
      <c r="AF13" s="93">
        <v>0</v>
      </c>
      <c r="AG13" s="93"/>
      <c r="AH13" s="93"/>
      <c r="AI13" s="93"/>
      <c r="AJ13" s="3"/>
      <c r="AK13" s="1"/>
    </row>
    <row r="14" spans="1:37" x14ac:dyDescent="0.25">
      <c r="A14" s="1"/>
      <c r="B14" s="2"/>
      <c r="C14" s="94" t="s">
        <v>16</v>
      </c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6"/>
      <c r="AJ14" s="3"/>
      <c r="AK14" s="1"/>
    </row>
    <row r="15" spans="1:37" x14ac:dyDescent="0.25">
      <c r="A15" s="1"/>
      <c r="B15" s="2"/>
      <c r="C15" s="11" t="s">
        <v>17</v>
      </c>
      <c r="D15" s="93">
        <v>37.982110000000006</v>
      </c>
      <c r="E15" s="93"/>
      <c r="F15" s="93"/>
      <c r="G15" s="93"/>
      <c r="H15" s="93">
        <v>0</v>
      </c>
      <c r="I15" s="93"/>
      <c r="J15" s="93"/>
      <c r="K15" s="93"/>
      <c r="L15" s="93">
        <v>0</v>
      </c>
      <c r="M15" s="93"/>
      <c r="N15" s="93"/>
      <c r="O15" s="93"/>
      <c r="P15" s="93">
        <v>0</v>
      </c>
      <c r="Q15" s="93"/>
      <c r="R15" s="93"/>
      <c r="S15" s="93"/>
      <c r="T15" s="93">
        <v>0</v>
      </c>
      <c r="U15" s="93"/>
      <c r="V15" s="93"/>
      <c r="W15" s="93"/>
      <c r="X15" s="93">
        <v>0</v>
      </c>
      <c r="Y15" s="93"/>
      <c r="Z15" s="93"/>
      <c r="AA15" s="93"/>
      <c r="AB15" s="93">
        <v>0</v>
      </c>
      <c r="AC15" s="93"/>
      <c r="AD15" s="93"/>
      <c r="AE15" s="93"/>
      <c r="AF15" s="93">
        <v>0</v>
      </c>
      <c r="AG15" s="93"/>
      <c r="AH15" s="93"/>
      <c r="AI15" s="93"/>
      <c r="AJ15" s="3"/>
      <c r="AK15" s="1"/>
    </row>
    <row r="16" spans="1:37" x14ac:dyDescent="0.25">
      <c r="A16" s="1"/>
      <c r="B16" s="2"/>
      <c r="C16" s="94" t="s">
        <v>18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6"/>
      <c r="AJ16" s="3"/>
      <c r="AK16" s="1"/>
    </row>
    <row r="17" spans="1:37" x14ac:dyDescent="0.25">
      <c r="A17" s="1"/>
      <c r="B17" s="2"/>
      <c r="C17" s="11" t="s">
        <v>19</v>
      </c>
      <c r="D17" s="97">
        <v>0.82855838999999998</v>
      </c>
      <c r="E17" s="97"/>
      <c r="F17" s="97"/>
      <c r="G17" s="97"/>
      <c r="H17" s="97">
        <v>0</v>
      </c>
      <c r="I17" s="97"/>
      <c r="J17" s="97"/>
      <c r="K17" s="97"/>
      <c r="L17" s="97">
        <v>0</v>
      </c>
      <c r="M17" s="97"/>
      <c r="N17" s="97"/>
      <c r="O17" s="97"/>
      <c r="P17" s="97">
        <v>0</v>
      </c>
      <c r="Q17" s="97"/>
      <c r="R17" s="97"/>
      <c r="S17" s="97"/>
      <c r="T17" s="97">
        <v>0</v>
      </c>
      <c r="U17" s="97"/>
      <c r="V17" s="97"/>
      <c r="W17" s="97"/>
      <c r="X17" s="97">
        <v>0</v>
      </c>
      <c r="Y17" s="97"/>
      <c r="Z17" s="97"/>
      <c r="AA17" s="97"/>
      <c r="AB17" s="97">
        <v>0</v>
      </c>
      <c r="AC17" s="97"/>
      <c r="AD17" s="97"/>
      <c r="AE17" s="97"/>
      <c r="AF17" s="97">
        <v>0</v>
      </c>
      <c r="AG17" s="97"/>
      <c r="AH17" s="97"/>
      <c r="AI17" s="97"/>
      <c r="AJ17" s="3"/>
      <c r="AK17" s="1"/>
    </row>
    <row r="18" spans="1:37" x14ac:dyDescent="0.25">
      <c r="A18" s="1"/>
      <c r="B18" s="2"/>
      <c r="C18" s="11" t="s">
        <v>20</v>
      </c>
      <c r="D18" s="97">
        <v>52.154586559999998</v>
      </c>
      <c r="E18" s="97"/>
      <c r="F18" s="97"/>
      <c r="G18" s="97"/>
      <c r="H18" s="97">
        <v>0</v>
      </c>
      <c r="I18" s="97"/>
      <c r="J18" s="97"/>
      <c r="K18" s="97"/>
      <c r="L18" s="97">
        <v>0</v>
      </c>
      <c r="M18" s="97"/>
      <c r="N18" s="97"/>
      <c r="O18" s="97"/>
      <c r="P18" s="97">
        <v>0</v>
      </c>
      <c r="Q18" s="97"/>
      <c r="R18" s="97"/>
      <c r="S18" s="97"/>
      <c r="T18" s="97">
        <v>0</v>
      </c>
      <c r="U18" s="97"/>
      <c r="V18" s="97"/>
      <c r="W18" s="97"/>
      <c r="X18" s="97">
        <v>0</v>
      </c>
      <c r="Y18" s="97"/>
      <c r="Z18" s="97"/>
      <c r="AA18" s="97"/>
      <c r="AB18" s="97">
        <v>0</v>
      </c>
      <c r="AC18" s="97"/>
      <c r="AD18" s="97"/>
      <c r="AE18" s="97"/>
      <c r="AF18" s="97">
        <v>0</v>
      </c>
      <c r="AG18" s="97"/>
      <c r="AH18" s="97"/>
      <c r="AI18" s="97"/>
      <c r="AJ18" s="3"/>
      <c r="AK18" s="1"/>
    </row>
    <row r="19" spans="1:37" x14ac:dyDescent="0.25">
      <c r="A19" s="1"/>
      <c r="B19" s="2"/>
      <c r="C19" s="94" t="s">
        <v>21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  <c r="AJ19" s="3"/>
      <c r="AK19" s="1"/>
    </row>
    <row r="20" spans="1:37" x14ac:dyDescent="0.25">
      <c r="A20" s="1"/>
      <c r="B20" s="2"/>
      <c r="C20" s="11" t="s">
        <v>22</v>
      </c>
      <c r="D20" s="97">
        <v>139.43529936000002</v>
      </c>
      <c r="E20" s="97"/>
      <c r="F20" s="97"/>
      <c r="G20" s="97"/>
      <c r="H20" s="97">
        <v>0</v>
      </c>
      <c r="I20" s="97"/>
      <c r="J20" s="97"/>
      <c r="K20" s="97"/>
      <c r="L20" s="97">
        <v>0</v>
      </c>
      <c r="M20" s="97"/>
      <c r="N20" s="97"/>
      <c r="O20" s="97"/>
      <c r="P20" s="97">
        <v>0</v>
      </c>
      <c r="Q20" s="97"/>
      <c r="R20" s="97"/>
      <c r="S20" s="97"/>
      <c r="T20" s="97">
        <v>0</v>
      </c>
      <c r="U20" s="97"/>
      <c r="V20" s="97"/>
      <c r="W20" s="97"/>
      <c r="X20" s="97">
        <v>0</v>
      </c>
      <c r="Y20" s="97"/>
      <c r="Z20" s="97"/>
      <c r="AA20" s="97"/>
      <c r="AB20" s="97">
        <v>0</v>
      </c>
      <c r="AC20" s="97"/>
      <c r="AD20" s="97"/>
      <c r="AE20" s="97"/>
      <c r="AF20" s="97">
        <v>0</v>
      </c>
      <c r="AG20" s="97"/>
      <c r="AH20" s="97"/>
      <c r="AI20" s="97"/>
      <c r="AJ20" s="3"/>
      <c r="AK20" s="1"/>
    </row>
    <row r="21" spans="1:37" x14ac:dyDescent="0.25">
      <c r="A21" s="1"/>
      <c r="B21" s="2"/>
      <c r="C21" s="11" t="s">
        <v>23</v>
      </c>
      <c r="D21" s="97">
        <v>19.008629386373944</v>
      </c>
      <c r="E21" s="97"/>
      <c r="F21" s="97"/>
      <c r="G21" s="97"/>
      <c r="H21" s="97">
        <v>0</v>
      </c>
      <c r="I21" s="97"/>
      <c r="J21" s="97"/>
      <c r="K21" s="97"/>
      <c r="L21" s="97">
        <v>0</v>
      </c>
      <c r="M21" s="97"/>
      <c r="N21" s="97"/>
      <c r="O21" s="97"/>
      <c r="P21" s="97">
        <v>0</v>
      </c>
      <c r="Q21" s="97"/>
      <c r="R21" s="97"/>
      <c r="S21" s="97"/>
      <c r="T21" s="97">
        <v>0</v>
      </c>
      <c r="U21" s="97"/>
      <c r="V21" s="97"/>
      <c r="W21" s="97"/>
      <c r="X21" s="97">
        <v>0</v>
      </c>
      <c r="Y21" s="97"/>
      <c r="Z21" s="97"/>
      <c r="AA21" s="97"/>
      <c r="AB21" s="97">
        <v>0</v>
      </c>
      <c r="AC21" s="97"/>
      <c r="AD21" s="97"/>
      <c r="AE21" s="97"/>
      <c r="AF21" s="97">
        <v>0</v>
      </c>
      <c r="AG21" s="97"/>
      <c r="AH21" s="97"/>
      <c r="AI21" s="97"/>
      <c r="AJ21" s="3"/>
      <c r="AK21" s="1"/>
    </row>
    <row r="22" spans="1:37" x14ac:dyDescent="0.25">
      <c r="A22" s="1"/>
      <c r="B22" s="2"/>
      <c r="C22" s="11" t="s">
        <v>24</v>
      </c>
      <c r="D22" s="97">
        <v>242.29269785043113</v>
      </c>
      <c r="E22" s="97"/>
      <c r="F22" s="97"/>
      <c r="G22" s="97"/>
      <c r="H22" s="97">
        <v>0</v>
      </c>
      <c r="I22" s="97"/>
      <c r="J22" s="97"/>
      <c r="K22" s="97"/>
      <c r="L22" s="97">
        <v>0</v>
      </c>
      <c r="M22" s="97"/>
      <c r="N22" s="97"/>
      <c r="O22" s="97"/>
      <c r="P22" s="97">
        <v>0</v>
      </c>
      <c r="Q22" s="97"/>
      <c r="R22" s="97"/>
      <c r="S22" s="97"/>
      <c r="T22" s="97">
        <v>0</v>
      </c>
      <c r="U22" s="97"/>
      <c r="V22" s="97"/>
      <c r="W22" s="97"/>
      <c r="X22" s="97">
        <v>0</v>
      </c>
      <c r="Y22" s="97"/>
      <c r="Z22" s="97"/>
      <c r="AA22" s="97"/>
      <c r="AB22" s="97">
        <v>0</v>
      </c>
      <c r="AC22" s="97"/>
      <c r="AD22" s="97"/>
      <c r="AE22" s="97"/>
      <c r="AF22" s="97">
        <v>0</v>
      </c>
      <c r="AG22" s="97"/>
      <c r="AH22" s="97"/>
      <c r="AI22" s="97"/>
      <c r="AJ22" s="3"/>
      <c r="AK22" s="1"/>
    </row>
    <row r="23" spans="1:37" x14ac:dyDescent="0.25">
      <c r="A23" s="1"/>
      <c r="B23" s="2"/>
      <c r="C23" s="11" t="s">
        <v>25</v>
      </c>
      <c r="D23" s="97">
        <v>269.01323859373457</v>
      </c>
      <c r="E23" s="97"/>
      <c r="F23" s="97"/>
      <c r="G23" s="97"/>
      <c r="H23" s="97">
        <v>0</v>
      </c>
      <c r="I23" s="97"/>
      <c r="J23" s="97"/>
      <c r="K23" s="97"/>
      <c r="L23" s="97">
        <v>0</v>
      </c>
      <c r="M23" s="97"/>
      <c r="N23" s="97"/>
      <c r="O23" s="97"/>
      <c r="P23" s="97">
        <v>0</v>
      </c>
      <c r="Q23" s="97"/>
      <c r="R23" s="97"/>
      <c r="S23" s="97"/>
      <c r="T23" s="97">
        <v>0</v>
      </c>
      <c r="U23" s="97"/>
      <c r="V23" s="97"/>
      <c r="W23" s="97"/>
      <c r="X23" s="97">
        <v>0</v>
      </c>
      <c r="Y23" s="97"/>
      <c r="Z23" s="97"/>
      <c r="AA23" s="97"/>
      <c r="AB23" s="97">
        <v>0</v>
      </c>
      <c r="AC23" s="97"/>
      <c r="AD23" s="97"/>
      <c r="AE23" s="97"/>
      <c r="AF23" s="97">
        <v>0</v>
      </c>
      <c r="AG23" s="97"/>
      <c r="AH23" s="97"/>
      <c r="AI23" s="97"/>
      <c r="AJ23" s="3"/>
      <c r="AK23" s="1"/>
    </row>
    <row r="24" spans="1:37" ht="18" x14ac:dyDescent="0.35">
      <c r="A24" s="1"/>
      <c r="B24" s="2"/>
      <c r="C24" s="98" t="s">
        <v>26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3"/>
      <c r="AK24" s="1"/>
    </row>
    <row r="25" spans="1:37" x14ac:dyDescent="0.25">
      <c r="A25" s="1"/>
      <c r="B25" s="2"/>
      <c r="C25" s="94" t="s">
        <v>27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6"/>
      <c r="AJ25" s="3"/>
      <c r="AK25" s="1"/>
    </row>
    <row r="26" spans="1:37" x14ac:dyDescent="0.25">
      <c r="A26" s="1"/>
      <c r="B26" s="2"/>
      <c r="C26" s="11" t="s">
        <v>28</v>
      </c>
      <c r="D26" s="93">
        <v>596.83947933299987</v>
      </c>
      <c r="E26" s="93"/>
      <c r="F26" s="93"/>
      <c r="G26" s="93"/>
      <c r="H26" s="93">
        <v>0</v>
      </c>
      <c r="I26" s="93"/>
      <c r="J26" s="93"/>
      <c r="K26" s="93"/>
      <c r="L26" s="93">
        <v>0</v>
      </c>
      <c r="M26" s="93"/>
      <c r="N26" s="93"/>
      <c r="O26" s="93"/>
      <c r="P26" s="93">
        <v>0</v>
      </c>
      <c r="Q26" s="93"/>
      <c r="R26" s="93"/>
      <c r="S26" s="93"/>
      <c r="T26" s="93">
        <v>0</v>
      </c>
      <c r="U26" s="93"/>
      <c r="V26" s="93"/>
      <c r="W26" s="93"/>
      <c r="X26" s="93">
        <v>0</v>
      </c>
      <c r="Y26" s="93"/>
      <c r="Z26" s="93"/>
      <c r="AA26" s="93"/>
      <c r="AB26" s="93">
        <v>0</v>
      </c>
      <c r="AC26" s="93"/>
      <c r="AD26" s="93"/>
      <c r="AE26" s="93"/>
      <c r="AF26" s="93">
        <v>0</v>
      </c>
      <c r="AG26" s="93"/>
      <c r="AH26" s="93"/>
      <c r="AI26" s="93"/>
      <c r="AJ26" s="3"/>
      <c r="AK26" s="1"/>
    </row>
    <row r="27" spans="1:37" x14ac:dyDescent="0.25">
      <c r="A27" s="1"/>
      <c r="B27" s="2"/>
      <c r="C27" s="11" t="s">
        <v>29</v>
      </c>
      <c r="D27" s="93">
        <v>64.470862613000008</v>
      </c>
      <c r="E27" s="93"/>
      <c r="F27" s="93"/>
      <c r="G27" s="93"/>
      <c r="H27" s="93">
        <v>0</v>
      </c>
      <c r="I27" s="93"/>
      <c r="J27" s="93"/>
      <c r="K27" s="93"/>
      <c r="L27" s="93">
        <v>0</v>
      </c>
      <c r="M27" s="93"/>
      <c r="N27" s="93"/>
      <c r="O27" s="93"/>
      <c r="P27" s="93">
        <v>0</v>
      </c>
      <c r="Q27" s="93"/>
      <c r="R27" s="93"/>
      <c r="S27" s="93"/>
      <c r="T27" s="93">
        <v>0</v>
      </c>
      <c r="U27" s="93"/>
      <c r="V27" s="93"/>
      <c r="W27" s="93"/>
      <c r="X27" s="93">
        <v>0</v>
      </c>
      <c r="Y27" s="93"/>
      <c r="Z27" s="93"/>
      <c r="AA27" s="93"/>
      <c r="AB27" s="93">
        <v>0</v>
      </c>
      <c r="AC27" s="93"/>
      <c r="AD27" s="93"/>
      <c r="AE27" s="93"/>
      <c r="AF27" s="93">
        <v>0</v>
      </c>
      <c r="AG27" s="93"/>
      <c r="AH27" s="93"/>
      <c r="AI27" s="93"/>
      <c r="AJ27" s="3"/>
      <c r="AK27" s="1"/>
    </row>
    <row r="28" spans="1:37" x14ac:dyDescent="0.25">
      <c r="A28" s="1"/>
      <c r="B28" s="2"/>
      <c r="C28" s="11" t="s">
        <v>30</v>
      </c>
      <c r="D28" s="93">
        <v>57.601065090000006</v>
      </c>
      <c r="E28" s="93"/>
      <c r="F28" s="93"/>
      <c r="G28" s="93"/>
      <c r="H28" s="93">
        <v>0</v>
      </c>
      <c r="I28" s="93"/>
      <c r="J28" s="93"/>
      <c r="K28" s="93"/>
      <c r="L28" s="93">
        <v>0</v>
      </c>
      <c r="M28" s="93"/>
      <c r="N28" s="93"/>
      <c r="O28" s="93"/>
      <c r="P28" s="93">
        <v>0</v>
      </c>
      <c r="Q28" s="93"/>
      <c r="R28" s="93"/>
      <c r="S28" s="93"/>
      <c r="T28" s="93">
        <v>0</v>
      </c>
      <c r="U28" s="93"/>
      <c r="V28" s="93"/>
      <c r="W28" s="93"/>
      <c r="X28" s="93">
        <v>0</v>
      </c>
      <c r="Y28" s="93"/>
      <c r="Z28" s="93"/>
      <c r="AA28" s="93"/>
      <c r="AB28" s="93">
        <v>0</v>
      </c>
      <c r="AC28" s="93"/>
      <c r="AD28" s="93"/>
      <c r="AE28" s="93"/>
      <c r="AF28" s="93">
        <v>0</v>
      </c>
      <c r="AG28" s="93"/>
      <c r="AH28" s="93"/>
      <c r="AI28" s="93"/>
      <c r="AJ28" s="3"/>
      <c r="AK28" s="1"/>
    </row>
    <row r="29" spans="1:37" ht="18" x14ac:dyDescent="0.35">
      <c r="A29" s="1"/>
      <c r="B29" s="2"/>
      <c r="C29" s="99" t="s">
        <v>31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3"/>
      <c r="AK29" s="1"/>
    </row>
    <row r="30" spans="1:37" x14ac:dyDescent="0.25">
      <c r="A30" s="1"/>
      <c r="B30" s="2"/>
      <c r="C30" s="90" t="s">
        <v>11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J30" s="3"/>
      <c r="AK30" s="1"/>
    </row>
    <row r="31" spans="1:37" x14ac:dyDescent="0.25">
      <c r="A31" s="1"/>
      <c r="B31" s="2"/>
      <c r="C31" s="11" t="s">
        <v>32</v>
      </c>
      <c r="D31" s="93">
        <v>2.0669943600000003</v>
      </c>
      <c r="E31" s="93"/>
      <c r="F31" s="93"/>
      <c r="G31" s="93"/>
      <c r="H31" s="93">
        <v>0</v>
      </c>
      <c r="I31" s="93"/>
      <c r="J31" s="93"/>
      <c r="K31" s="93"/>
      <c r="L31" s="93">
        <v>0</v>
      </c>
      <c r="M31" s="93"/>
      <c r="N31" s="93"/>
      <c r="O31" s="93"/>
      <c r="P31" s="93">
        <v>0</v>
      </c>
      <c r="Q31" s="93"/>
      <c r="R31" s="93"/>
      <c r="S31" s="93"/>
      <c r="T31" s="93">
        <v>0</v>
      </c>
      <c r="U31" s="93"/>
      <c r="V31" s="93"/>
      <c r="W31" s="93"/>
      <c r="X31" s="93">
        <v>0</v>
      </c>
      <c r="Y31" s="93"/>
      <c r="Z31" s="93"/>
      <c r="AA31" s="93"/>
      <c r="AB31" s="93">
        <v>0</v>
      </c>
      <c r="AC31" s="93"/>
      <c r="AD31" s="93"/>
      <c r="AE31" s="93"/>
      <c r="AF31" s="93">
        <v>0</v>
      </c>
      <c r="AG31" s="93"/>
      <c r="AH31" s="93"/>
      <c r="AI31" s="93"/>
      <c r="AJ31" s="3"/>
      <c r="AK31" s="1"/>
    </row>
    <row r="32" spans="1:37" x14ac:dyDescent="0.25">
      <c r="A32" s="1"/>
      <c r="B32" s="2"/>
      <c r="C32" s="11" t="s">
        <v>33</v>
      </c>
      <c r="D32" s="93">
        <v>67.304365284810004</v>
      </c>
      <c r="E32" s="93"/>
      <c r="F32" s="93"/>
      <c r="G32" s="93"/>
      <c r="H32" s="93">
        <v>0</v>
      </c>
      <c r="I32" s="93"/>
      <c r="J32" s="93"/>
      <c r="K32" s="93"/>
      <c r="L32" s="93">
        <v>0</v>
      </c>
      <c r="M32" s="93"/>
      <c r="N32" s="93"/>
      <c r="O32" s="93"/>
      <c r="P32" s="93">
        <v>0</v>
      </c>
      <c r="Q32" s="93"/>
      <c r="R32" s="93"/>
      <c r="S32" s="93"/>
      <c r="T32" s="93">
        <v>0</v>
      </c>
      <c r="U32" s="93"/>
      <c r="V32" s="93"/>
      <c r="W32" s="93"/>
      <c r="X32" s="93">
        <v>0</v>
      </c>
      <c r="Y32" s="93"/>
      <c r="Z32" s="93"/>
      <c r="AA32" s="93"/>
      <c r="AB32" s="93">
        <v>0</v>
      </c>
      <c r="AC32" s="93"/>
      <c r="AD32" s="93"/>
      <c r="AE32" s="93"/>
      <c r="AF32" s="93">
        <v>0</v>
      </c>
      <c r="AG32" s="93"/>
      <c r="AH32" s="93"/>
      <c r="AI32" s="93"/>
      <c r="AJ32" s="3"/>
      <c r="AK32" s="1"/>
    </row>
    <row r="33" spans="1:37" x14ac:dyDescent="0.25">
      <c r="A33" s="1"/>
      <c r="B33" s="2"/>
      <c r="C33" s="11" t="s">
        <v>34</v>
      </c>
      <c r="D33" s="93">
        <v>1.8659848390700005</v>
      </c>
      <c r="E33" s="93"/>
      <c r="F33" s="93"/>
      <c r="G33" s="93"/>
      <c r="H33" s="93">
        <v>0</v>
      </c>
      <c r="I33" s="93"/>
      <c r="J33" s="93"/>
      <c r="K33" s="93"/>
      <c r="L33" s="93">
        <v>0</v>
      </c>
      <c r="M33" s="93"/>
      <c r="N33" s="93"/>
      <c r="O33" s="93"/>
      <c r="P33" s="93">
        <v>0</v>
      </c>
      <c r="Q33" s="93"/>
      <c r="R33" s="93"/>
      <c r="S33" s="93"/>
      <c r="T33" s="93">
        <v>0</v>
      </c>
      <c r="U33" s="93"/>
      <c r="V33" s="93"/>
      <c r="W33" s="93"/>
      <c r="X33" s="93">
        <v>0</v>
      </c>
      <c r="Y33" s="93"/>
      <c r="Z33" s="93"/>
      <c r="AA33" s="93"/>
      <c r="AB33" s="93">
        <v>0</v>
      </c>
      <c r="AC33" s="93"/>
      <c r="AD33" s="93"/>
      <c r="AE33" s="93"/>
      <c r="AF33" s="93">
        <v>0</v>
      </c>
      <c r="AG33" s="93"/>
      <c r="AH33" s="93"/>
      <c r="AI33" s="93"/>
      <c r="AJ33" s="3"/>
      <c r="AK33" s="1"/>
    </row>
    <row r="34" spans="1:37" x14ac:dyDescent="0.25">
      <c r="A34" s="1"/>
      <c r="B34" s="2"/>
      <c r="C34" s="12" t="s">
        <v>35</v>
      </c>
      <c r="D34" s="93">
        <v>27.17304</v>
      </c>
      <c r="E34" s="93"/>
      <c r="F34" s="93"/>
      <c r="G34" s="93"/>
      <c r="H34" s="93">
        <v>0</v>
      </c>
      <c r="I34" s="93"/>
      <c r="J34" s="93"/>
      <c r="K34" s="93"/>
      <c r="L34" s="93">
        <v>0</v>
      </c>
      <c r="M34" s="93"/>
      <c r="N34" s="93"/>
      <c r="O34" s="93"/>
      <c r="P34" s="93">
        <v>0</v>
      </c>
      <c r="Q34" s="93"/>
      <c r="R34" s="93"/>
      <c r="S34" s="93"/>
      <c r="T34" s="93">
        <v>0</v>
      </c>
      <c r="U34" s="93"/>
      <c r="V34" s="93"/>
      <c r="W34" s="93"/>
      <c r="X34" s="93">
        <v>0</v>
      </c>
      <c r="Y34" s="93"/>
      <c r="Z34" s="93"/>
      <c r="AA34" s="93"/>
      <c r="AB34" s="93">
        <v>0</v>
      </c>
      <c r="AC34" s="93"/>
      <c r="AD34" s="93"/>
      <c r="AE34" s="93"/>
      <c r="AF34" s="93">
        <v>0</v>
      </c>
      <c r="AG34" s="93"/>
      <c r="AH34" s="93"/>
      <c r="AI34" s="93"/>
      <c r="AJ34" s="3"/>
      <c r="AK34" s="1"/>
    </row>
    <row r="35" spans="1:37" x14ac:dyDescent="0.25">
      <c r="A35" s="1"/>
      <c r="B35" s="2"/>
      <c r="C35" s="94" t="s">
        <v>36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6"/>
      <c r="AJ35" s="3"/>
      <c r="AK35" s="1"/>
    </row>
    <row r="36" spans="1:37" x14ac:dyDescent="0.25">
      <c r="A36" s="1"/>
      <c r="B36" s="2"/>
      <c r="C36" s="11" t="s">
        <v>37</v>
      </c>
      <c r="D36" s="97">
        <v>0.19520204000000002</v>
      </c>
      <c r="E36" s="97"/>
      <c r="F36" s="97"/>
      <c r="G36" s="97"/>
      <c r="H36" s="97">
        <v>0</v>
      </c>
      <c r="I36" s="97"/>
      <c r="J36" s="97"/>
      <c r="K36" s="97"/>
      <c r="L36" s="97">
        <v>0</v>
      </c>
      <c r="M36" s="97"/>
      <c r="N36" s="97"/>
      <c r="O36" s="97"/>
      <c r="P36" s="97">
        <v>0</v>
      </c>
      <c r="Q36" s="97"/>
      <c r="R36" s="97"/>
      <c r="S36" s="97"/>
      <c r="T36" s="97">
        <v>0</v>
      </c>
      <c r="U36" s="97"/>
      <c r="V36" s="97"/>
      <c r="W36" s="97"/>
      <c r="X36" s="97">
        <v>0</v>
      </c>
      <c r="Y36" s="97"/>
      <c r="Z36" s="97"/>
      <c r="AA36" s="97"/>
      <c r="AB36" s="97">
        <v>0</v>
      </c>
      <c r="AC36" s="97"/>
      <c r="AD36" s="97"/>
      <c r="AE36" s="97"/>
      <c r="AF36" s="97">
        <v>0</v>
      </c>
      <c r="AG36" s="97"/>
      <c r="AH36" s="97"/>
      <c r="AI36" s="97"/>
      <c r="AJ36" s="3"/>
      <c r="AK36" s="1"/>
    </row>
    <row r="37" spans="1:37" x14ac:dyDescent="0.25">
      <c r="A37" s="1"/>
      <c r="B37" s="2"/>
      <c r="C37" s="11" t="s">
        <v>38</v>
      </c>
      <c r="D37" s="97">
        <v>13.264688120000001</v>
      </c>
      <c r="E37" s="97"/>
      <c r="F37" s="97"/>
      <c r="G37" s="97"/>
      <c r="H37" s="97">
        <v>0</v>
      </c>
      <c r="I37" s="97"/>
      <c r="J37" s="97"/>
      <c r="K37" s="97"/>
      <c r="L37" s="97">
        <v>0</v>
      </c>
      <c r="M37" s="97"/>
      <c r="N37" s="97"/>
      <c r="O37" s="97"/>
      <c r="P37" s="97">
        <v>0</v>
      </c>
      <c r="Q37" s="97"/>
      <c r="R37" s="97"/>
      <c r="S37" s="97"/>
      <c r="T37" s="97">
        <v>0</v>
      </c>
      <c r="U37" s="97"/>
      <c r="V37" s="97"/>
      <c r="W37" s="97"/>
      <c r="X37" s="97">
        <v>0</v>
      </c>
      <c r="Y37" s="97"/>
      <c r="Z37" s="97"/>
      <c r="AA37" s="97"/>
      <c r="AB37" s="97">
        <v>0</v>
      </c>
      <c r="AC37" s="97"/>
      <c r="AD37" s="97"/>
      <c r="AE37" s="97"/>
      <c r="AF37" s="97">
        <v>0</v>
      </c>
      <c r="AG37" s="97"/>
      <c r="AH37" s="97"/>
      <c r="AI37" s="97"/>
      <c r="AJ37" s="3"/>
      <c r="AK37" s="1"/>
    </row>
    <row r="38" spans="1:37" x14ac:dyDescent="0.25">
      <c r="A38" s="1"/>
      <c r="B38" s="2"/>
      <c r="C38" s="94" t="s">
        <v>39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6"/>
      <c r="AJ38" s="3"/>
      <c r="AK38" s="1"/>
    </row>
    <row r="39" spans="1:37" x14ac:dyDescent="0.25">
      <c r="A39" s="1"/>
      <c r="B39" s="2"/>
      <c r="C39" s="11" t="s">
        <v>40</v>
      </c>
      <c r="D39" s="97">
        <v>33.3000969</v>
      </c>
      <c r="E39" s="97"/>
      <c r="F39" s="97"/>
      <c r="G39" s="97"/>
      <c r="H39" s="97">
        <v>0</v>
      </c>
      <c r="I39" s="97"/>
      <c r="J39" s="97"/>
      <c r="K39" s="97"/>
      <c r="L39" s="97">
        <v>0</v>
      </c>
      <c r="M39" s="97"/>
      <c r="N39" s="97"/>
      <c r="O39" s="97"/>
      <c r="P39" s="97">
        <v>0</v>
      </c>
      <c r="Q39" s="97"/>
      <c r="R39" s="97"/>
      <c r="S39" s="97"/>
      <c r="T39" s="97">
        <v>0</v>
      </c>
      <c r="U39" s="97"/>
      <c r="V39" s="97"/>
      <c r="W39" s="97"/>
      <c r="X39" s="97">
        <v>0</v>
      </c>
      <c r="Y39" s="97"/>
      <c r="Z39" s="97"/>
      <c r="AA39" s="97"/>
      <c r="AB39" s="97">
        <v>0</v>
      </c>
      <c r="AC39" s="97"/>
      <c r="AD39" s="97"/>
      <c r="AE39" s="97"/>
      <c r="AF39" s="97">
        <v>0</v>
      </c>
      <c r="AG39" s="97"/>
      <c r="AH39" s="97"/>
      <c r="AI39" s="97"/>
      <c r="AJ39" s="3"/>
      <c r="AK39" s="1"/>
    </row>
    <row r="40" spans="1:37" x14ac:dyDescent="0.25">
      <c r="A40" s="1"/>
      <c r="B40" s="2"/>
      <c r="C40" s="11" t="s">
        <v>41</v>
      </c>
      <c r="D40" s="97">
        <v>4.5272334703132202</v>
      </c>
      <c r="E40" s="97"/>
      <c r="F40" s="97"/>
      <c r="G40" s="97"/>
      <c r="H40" s="97">
        <v>0</v>
      </c>
      <c r="I40" s="97"/>
      <c r="J40" s="97"/>
      <c r="K40" s="97"/>
      <c r="L40" s="97">
        <v>0</v>
      </c>
      <c r="M40" s="97"/>
      <c r="N40" s="97"/>
      <c r="O40" s="97"/>
      <c r="P40" s="97">
        <v>0</v>
      </c>
      <c r="Q40" s="97"/>
      <c r="R40" s="97"/>
      <c r="S40" s="97"/>
      <c r="T40" s="97">
        <v>0</v>
      </c>
      <c r="U40" s="97"/>
      <c r="V40" s="97"/>
      <c r="W40" s="97"/>
      <c r="X40" s="97">
        <v>0</v>
      </c>
      <c r="Y40" s="97"/>
      <c r="Z40" s="97"/>
      <c r="AA40" s="97"/>
      <c r="AB40" s="97">
        <v>0</v>
      </c>
      <c r="AC40" s="97"/>
      <c r="AD40" s="97"/>
      <c r="AE40" s="97"/>
      <c r="AF40" s="97">
        <v>0</v>
      </c>
      <c r="AG40" s="97"/>
      <c r="AH40" s="97"/>
      <c r="AI40" s="97"/>
      <c r="AJ40" s="3"/>
      <c r="AK40" s="1"/>
    </row>
    <row r="41" spans="1:37" x14ac:dyDescent="0.25">
      <c r="A41" s="1"/>
      <c r="B41" s="2"/>
      <c r="C41" s="11" t="s">
        <v>42</v>
      </c>
      <c r="D41" s="97">
        <v>57.631880887812102</v>
      </c>
      <c r="E41" s="97"/>
      <c r="F41" s="97"/>
      <c r="G41" s="97"/>
      <c r="H41" s="97">
        <v>0</v>
      </c>
      <c r="I41" s="97"/>
      <c r="J41" s="97"/>
      <c r="K41" s="97"/>
      <c r="L41" s="97">
        <v>0</v>
      </c>
      <c r="M41" s="97"/>
      <c r="N41" s="97"/>
      <c r="O41" s="97"/>
      <c r="P41" s="97">
        <v>0</v>
      </c>
      <c r="Q41" s="97"/>
      <c r="R41" s="97"/>
      <c r="S41" s="97"/>
      <c r="T41" s="97">
        <v>0</v>
      </c>
      <c r="U41" s="97"/>
      <c r="V41" s="97"/>
      <c r="W41" s="97"/>
      <c r="X41" s="97">
        <v>0</v>
      </c>
      <c r="Y41" s="97"/>
      <c r="Z41" s="97"/>
      <c r="AA41" s="97"/>
      <c r="AB41" s="97">
        <v>0</v>
      </c>
      <c r="AC41" s="97"/>
      <c r="AD41" s="97"/>
      <c r="AE41" s="97"/>
      <c r="AF41" s="97">
        <v>0</v>
      </c>
      <c r="AG41" s="97"/>
      <c r="AH41" s="97"/>
      <c r="AI41" s="97"/>
      <c r="AJ41" s="3"/>
      <c r="AK41" s="1"/>
    </row>
    <row r="42" spans="1:37" x14ac:dyDescent="0.25">
      <c r="A42" s="1"/>
      <c r="B42" s="2"/>
      <c r="C42" s="11" t="s">
        <v>43</v>
      </c>
      <c r="D42" s="97">
        <v>64.052452973857669</v>
      </c>
      <c r="E42" s="97"/>
      <c r="F42" s="97"/>
      <c r="G42" s="97"/>
      <c r="H42" s="97">
        <v>0</v>
      </c>
      <c r="I42" s="97"/>
      <c r="J42" s="97"/>
      <c r="K42" s="97"/>
      <c r="L42" s="97">
        <v>0</v>
      </c>
      <c r="M42" s="97"/>
      <c r="N42" s="97"/>
      <c r="O42" s="97"/>
      <c r="P42" s="97">
        <v>0</v>
      </c>
      <c r="Q42" s="97"/>
      <c r="R42" s="97"/>
      <c r="S42" s="97"/>
      <c r="T42" s="97">
        <v>0</v>
      </c>
      <c r="U42" s="97"/>
      <c r="V42" s="97"/>
      <c r="W42" s="97"/>
      <c r="X42" s="97">
        <v>0</v>
      </c>
      <c r="Y42" s="97"/>
      <c r="Z42" s="97"/>
      <c r="AA42" s="97"/>
      <c r="AB42" s="97">
        <v>0</v>
      </c>
      <c r="AC42" s="97"/>
      <c r="AD42" s="97"/>
      <c r="AE42" s="97"/>
      <c r="AF42" s="97">
        <v>0</v>
      </c>
      <c r="AG42" s="97"/>
      <c r="AH42" s="97"/>
      <c r="AI42" s="97"/>
      <c r="AJ42" s="3"/>
      <c r="AK42" s="1"/>
    </row>
    <row r="43" spans="1:37" x14ac:dyDescent="0.25">
      <c r="A43" s="1"/>
      <c r="B43" s="2"/>
      <c r="C43" s="13" t="s">
        <v>27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5"/>
      <c r="AJ43" s="3"/>
      <c r="AK43" s="1"/>
    </row>
    <row r="44" spans="1:37" x14ac:dyDescent="0.25">
      <c r="A44" s="1"/>
      <c r="B44" s="2"/>
      <c r="C44" s="11" t="s">
        <v>44</v>
      </c>
      <c r="D44" s="93">
        <v>50.876944346999998</v>
      </c>
      <c r="E44" s="93"/>
      <c r="F44" s="93"/>
      <c r="G44" s="93"/>
      <c r="H44" s="93">
        <v>0</v>
      </c>
      <c r="I44" s="93"/>
      <c r="J44" s="93"/>
      <c r="K44" s="93"/>
      <c r="L44" s="93">
        <v>0</v>
      </c>
      <c r="M44" s="93"/>
      <c r="N44" s="93"/>
      <c r="O44" s="93"/>
      <c r="P44" s="93">
        <v>0</v>
      </c>
      <c r="Q44" s="93"/>
      <c r="R44" s="93"/>
      <c r="S44" s="93"/>
      <c r="T44" s="93">
        <v>0</v>
      </c>
      <c r="U44" s="93"/>
      <c r="V44" s="93"/>
      <c r="W44" s="93"/>
      <c r="X44" s="93">
        <v>0</v>
      </c>
      <c r="Y44" s="93"/>
      <c r="Z44" s="93"/>
      <c r="AA44" s="93"/>
      <c r="AB44" s="93">
        <v>0</v>
      </c>
      <c r="AC44" s="93"/>
      <c r="AD44" s="93"/>
      <c r="AE44" s="93"/>
      <c r="AF44" s="93">
        <v>0</v>
      </c>
      <c r="AG44" s="93"/>
      <c r="AH44" s="93"/>
      <c r="AI44" s="93"/>
      <c r="AJ44" s="3"/>
      <c r="AK44" s="1"/>
    </row>
    <row r="45" spans="1:37" x14ac:dyDescent="0.25">
      <c r="A45" s="1"/>
      <c r="B45" s="2"/>
      <c r="C45" s="11" t="s">
        <v>45</v>
      </c>
      <c r="D45" s="93">
        <v>5.4957498670000007</v>
      </c>
      <c r="E45" s="93"/>
      <c r="F45" s="93"/>
      <c r="G45" s="93"/>
      <c r="H45" s="93">
        <v>0</v>
      </c>
      <c r="I45" s="93"/>
      <c r="J45" s="93"/>
      <c r="K45" s="93"/>
      <c r="L45" s="93">
        <v>0</v>
      </c>
      <c r="M45" s="93"/>
      <c r="N45" s="93"/>
      <c r="O45" s="93"/>
      <c r="P45" s="93">
        <v>0</v>
      </c>
      <c r="Q45" s="93"/>
      <c r="R45" s="93"/>
      <c r="S45" s="93"/>
      <c r="T45" s="93">
        <v>0</v>
      </c>
      <c r="U45" s="93"/>
      <c r="V45" s="93"/>
      <c r="W45" s="93"/>
      <c r="X45" s="93">
        <v>0</v>
      </c>
      <c r="Y45" s="93"/>
      <c r="Z45" s="93"/>
      <c r="AA45" s="93"/>
      <c r="AB45" s="93">
        <v>0</v>
      </c>
      <c r="AC45" s="93"/>
      <c r="AD45" s="93"/>
      <c r="AE45" s="93"/>
      <c r="AF45" s="93">
        <v>0</v>
      </c>
      <c r="AG45" s="93"/>
      <c r="AH45" s="93"/>
      <c r="AI45" s="93"/>
      <c r="AJ45" s="3"/>
      <c r="AK45" s="1"/>
    </row>
    <row r="46" spans="1:37" x14ac:dyDescent="0.25">
      <c r="A46" s="1"/>
      <c r="B46" s="2"/>
      <c r="C46" s="11" t="s">
        <v>46</v>
      </c>
      <c r="D46" s="93">
        <v>4.9101413100000002</v>
      </c>
      <c r="E46" s="93"/>
      <c r="F46" s="93"/>
      <c r="G46" s="93"/>
      <c r="H46" s="93">
        <v>0</v>
      </c>
      <c r="I46" s="93"/>
      <c r="J46" s="93"/>
      <c r="K46" s="93"/>
      <c r="L46" s="93">
        <v>0</v>
      </c>
      <c r="M46" s="93"/>
      <c r="N46" s="93"/>
      <c r="O46" s="93"/>
      <c r="P46" s="93">
        <v>0</v>
      </c>
      <c r="Q46" s="93"/>
      <c r="R46" s="93"/>
      <c r="S46" s="93"/>
      <c r="T46" s="93">
        <v>0</v>
      </c>
      <c r="U46" s="93"/>
      <c r="V46" s="93"/>
      <c r="W46" s="93"/>
      <c r="X46" s="93">
        <v>0</v>
      </c>
      <c r="Y46" s="93"/>
      <c r="Z46" s="93"/>
      <c r="AA46" s="93"/>
      <c r="AB46" s="93">
        <v>0</v>
      </c>
      <c r="AC46" s="93"/>
      <c r="AD46" s="93"/>
      <c r="AE46" s="93"/>
      <c r="AF46" s="93">
        <v>0</v>
      </c>
      <c r="AG46" s="93"/>
      <c r="AH46" s="93"/>
      <c r="AI46" s="93"/>
      <c r="AJ46" s="3"/>
      <c r="AK46" s="1"/>
    </row>
    <row r="47" spans="1:37" x14ac:dyDescent="0.25">
      <c r="A47" s="16"/>
      <c r="B47" s="17"/>
      <c r="C47" s="94" t="s">
        <v>47</v>
      </c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6"/>
      <c r="AJ47" s="18"/>
      <c r="AK47" s="16"/>
    </row>
    <row r="48" spans="1:37" x14ac:dyDescent="0.25">
      <c r="A48" s="1"/>
      <c r="B48" s="2"/>
      <c r="C48" s="11" t="s">
        <v>48</v>
      </c>
      <c r="D48" s="97">
        <v>118.43039999999999</v>
      </c>
      <c r="E48" s="97"/>
      <c r="F48" s="97"/>
      <c r="G48" s="97"/>
      <c r="H48" s="97">
        <v>0</v>
      </c>
      <c r="I48" s="97"/>
      <c r="J48" s="97"/>
      <c r="K48" s="97"/>
      <c r="L48" s="97">
        <v>0</v>
      </c>
      <c r="M48" s="97"/>
      <c r="N48" s="97"/>
      <c r="O48" s="97"/>
      <c r="P48" s="97">
        <v>0</v>
      </c>
      <c r="Q48" s="97"/>
      <c r="R48" s="97"/>
      <c r="S48" s="97"/>
      <c r="T48" s="97">
        <v>0</v>
      </c>
      <c r="U48" s="97"/>
      <c r="V48" s="97"/>
      <c r="W48" s="97"/>
      <c r="X48" s="97">
        <v>0</v>
      </c>
      <c r="Y48" s="97"/>
      <c r="Z48" s="97"/>
      <c r="AA48" s="97"/>
      <c r="AB48" s="97">
        <v>0</v>
      </c>
      <c r="AC48" s="97"/>
      <c r="AD48" s="97"/>
      <c r="AE48" s="97"/>
      <c r="AF48" s="97">
        <v>0</v>
      </c>
      <c r="AG48" s="97"/>
      <c r="AH48" s="97"/>
      <c r="AI48" s="97"/>
      <c r="AJ48" s="3"/>
      <c r="AK48" s="1"/>
    </row>
    <row r="49" spans="1:37" x14ac:dyDescent="0.25">
      <c r="A49" s="1"/>
      <c r="B49" s="2"/>
      <c r="C49" s="12" t="s">
        <v>49</v>
      </c>
      <c r="D49" s="97">
        <v>66.99084583013699</v>
      </c>
      <c r="E49" s="97"/>
      <c r="F49" s="97"/>
      <c r="G49" s="97"/>
      <c r="H49" s="97">
        <v>0</v>
      </c>
      <c r="I49" s="97"/>
      <c r="J49" s="97"/>
      <c r="K49" s="97"/>
      <c r="L49" s="97">
        <v>0</v>
      </c>
      <c r="M49" s="97"/>
      <c r="N49" s="97"/>
      <c r="O49" s="97"/>
      <c r="P49" s="97">
        <v>0</v>
      </c>
      <c r="Q49" s="97"/>
      <c r="R49" s="97"/>
      <c r="S49" s="97"/>
      <c r="T49" s="97">
        <v>0</v>
      </c>
      <c r="U49" s="97"/>
      <c r="V49" s="97"/>
      <c r="W49" s="97"/>
      <c r="X49" s="97">
        <v>0</v>
      </c>
      <c r="Y49" s="97"/>
      <c r="Z49" s="97"/>
      <c r="AA49" s="97"/>
      <c r="AB49" s="97">
        <v>0</v>
      </c>
      <c r="AC49" s="97"/>
      <c r="AD49" s="97"/>
      <c r="AE49" s="97"/>
      <c r="AF49" s="97">
        <v>0</v>
      </c>
      <c r="AG49" s="97"/>
      <c r="AH49" s="97"/>
      <c r="AI49" s="97"/>
      <c r="AJ49" s="3"/>
      <c r="AK49" s="1"/>
    </row>
    <row r="50" spans="1:37" x14ac:dyDescent="0.25">
      <c r="A50" s="1"/>
      <c r="B50" s="2"/>
      <c r="C50" s="94" t="s">
        <v>50</v>
      </c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6"/>
      <c r="AJ50" s="3"/>
      <c r="AK50" s="1"/>
    </row>
    <row r="51" spans="1:37" x14ac:dyDescent="0.25">
      <c r="A51" s="1"/>
      <c r="B51" s="2"/>
      <c r="C51" s="11" t="s">
        <v>51</v>
      </c>
      <c r="D51" s="97">
        <v>11.866624</v>
      </c>
      <c r="E51" s="97"/>
      <c r="F51" s="97"/>
      <c r="G51" s="97"/>
      <c r="H51" s="97">
        <v>0</v>
      </c>
      <c r="I51" s="97"/>
      <c r="J51" s="97"/>
      <c r="K51" s="97"/>
      <c r="L51" s="97">
        <v>0</v>
      </c>
      <c r="M51" s="97"/>
      <c r="N51" s="97"/>
      <c r="O51" s="97"/>
      <c r="P51" s="97">
        <v>0</v>
      </c>
      <c r="Q51" s="97"/>
      <c r="R51" s="97"/>
      <c r="S51" s="97"/>
      <c r="T51" s="97">
        <v>0</v>
      </c>
      <c r="U51" s="97"/>
      <c r="V51" s="97"/>
      <c r="W51" s="97"/>
      <c r="X51" s="97">
        <v>0</v>
      </c>
      <c r="Y51" s="97"/>
      <c r="Z51" s="97"/>
      <c r="AA51" s="97"/>
      <c r="AB51" s="97">
        <v>0</v>
      </c>
      <c r="AC51" s="97"/>
      <c r="AD51" s="97"/>
      <c r="AE51" s="97"/>
      <c r="AF51" s="97">
        <v>0</v>
      </c>
      <c r="AG51" s="97"/>
      <c r="AH51" s="97"/>
      <c r="AI51" s="97"/>
      <c r="AJ51" s="3"/>
      <c r="AK51" s="1"/>
    </row>
    <row r="52" spans="1:37" x14ac:dyDescent="0.25">
      <c r="A52" s="1"/>
      <c r="B52" s="2"/>
      <c r="C52" s="11" t="s">
        <v>52</v>
      </c>
      <c r="D52" s="97">
        <v>2.2005679999999996</v>
      </c>
      <c r="E52" s="97"/>
      <c r="F52" s="97"/>
      <c r="G52" s="97"/>
      <c r="H52" s="97">
        <v>0</v>
      </c>
      <c r="I52" s="97"/>
      <c r="J52" s="97"/>
      <c r="K52" s="97"/>
      <c r="L52" s="97">
        <v>0</v>
      </c>
      <c r="M52" s="97"/>
      <c r="N52" s="97"/>
      <c r="O52" s="97"/>
      <c r="P52" s="97">
        <v>0</v>
      </c>
      <c r="Q52" s="97"/>
      <c r="R52" s="97"/>
      <c r="S52" s="97"/>
      <c r="T52" s="97">
        <v>0</v>
      </c>
      <c r="U52" s="97"/>
      <c r="V52" s="97"/>
      <c r="W52" s="97"/>
      <c r="X52" s="97">
        <v>0</v>
      </c>
      <c r="Y52" s="97"/>
      <c r="Z52" s="97"/>
      <c r="AA52" s="97"/>
      <c r="AB52" s="97">
        <v>0</v>
      </c>
      <c r="AC52" s="97"/>
      <c r="AD52" s="97"/>
      <c r="AE52" s="97"/>
      <c r="AF52" s="97">
        <v>0</v>
      </c>
      <c r="AG52" s="97"/>
      <c r="AH52" s="97"/>
      <c r="AI52" s="97"/>
      <c r="AJ52" s="3"/>
      <c r="AK52" s="1"/>
    </row>
    <row r="53" spans="1:37" x14ac:dyDescent="0.25">
      <c r="A53" s="1"/>
      <c r="B53" s="2"/>
      <c r="C53" s="11" t="s">
        <v>53</v>
      </c>
      <c r="D53" s="97">
        <v>1.310775536</v>
      </c>
      <c r="E53" s="97"/>
      <c r="F53" s="97"/>
      <c r="G53" s="97"/>
      <c r="H53" s="97">
        <v>0</v>
      </c>
      <c r="I53" s="97"/>
      <c r="J53" s="97"/>
      <c r="K53" s="97"/>
      <c r="L53" s="97">
        <v>0</v>
      </c>
      <c r="M53" s="97"/>
      <c r="N53" s="97"/>
      <c r="O53" s="97"/>
      <c r="P53" s="97">
        <v>0</v>
      </c>
      <c r="Q53" s="97"/>
      <c r="R53" s="97"/>
      <c r="S53" s="97"/>
      <c r="T53" s="97">
        <v>0</v>
      </c>
      <c r="U53" s="97"/>
      <c r="V53" s="97"/>
      <c r="W53" s="97"/>
      <c r="X53" s="97">
        <v>0</v>
      </c>
      <c r="Y53" s="97"/>
      <c r="Z53" s="97"/>
      <c r="AA53" s="97"/>
      <c r="AB53" s="97">
        <v>0</v>
      </c>
      <c r="AC53" s="97"/>
      <c r="AD53" s="97"/>
      <c r="AE53" s="97"/>
      <c r="AF53" s="97">
        <v>0</v>
      </c>
      <c r="AG53" s="97"/>
      <c r="AH53" s="97"/>
      <c r="AI53" s="97"/>
      <c r="AJ53" s="3"/>
      <c r="AK53" s="1"/>
    </row>
    <row r="54" spans="1:37" x14ac:dyDescent="0.25">
      <c r="A54" s="1"/>
      <c r="B54" s="2"/>
      <c r="C54" s="11" t="s">
        <v>54</v>
      </c>
      <c r="D54" s="97">
        <v>23.202009599999997</v>
      </c>
      <c r="E54" s="97"/>
      <c r="F54" s="97"/>
      <c r="G54" s="97"/>
      <c r="H54" s="97">
        <v>0</v>
      </c>
      <c r="I54" s="97"/>
      <c r="J54" s="97"/>
      <c r="K54" s="97"/>
      <c r="L54" s="97">
        <v>0</v>
      </c>
      <c r="M54" s="97"/>
      <c r="N54" s="97"/>
      <c r="O54" s="97"/>
      <c r="P54" s="97">
        <v>0</v>
      </c>
      <c r="Q54" s="97"/>
      <c r="R54" s="97"/>
      <c r="S54" s="97"/>
      <c r="T54" s="97">
        <v>0</v>
      </c>
      <c r="U54" s="97"/>
      <c r="V54" s="97"/>
      <c r="W54" s="97"/>
      <c r="X54" s="97">
        <v>0</v>
      </c>
      <c r="Y54" s="97"/>
      <c r="Z54" s="97"/>
      <c r="AA54" s="97"/>
      <c r="AB54" s="97">
        <v>0</v>
      </c>
      <c r="AC54" s="97"/>
      <c r="AD54" s="97"/>
      <c r="AE54" s="97"/>
      <c r="AF54" s="97">
        <v>0</v>
      </c>
      <c r="AG54" s="97"/>
      <c r="AH54" s="97"/>
      <c r="AI54" s="97"/>
      <c r="AJ54" s="3"/>
      <c r="AK54" s="1"/>
    </row>
    <row r="55" spans="1:37" x14ac:dyDescent="0.25">
      <c r="A55" s="1"/>
      <c r="B55" s="2"/>
      <c r="C55" s="11" t="s">
        <v>55</v>
      </c>
      <c r="D55" s="97">
        <v>4.3026222000000001</v>
      </c>
      <c r="E55" s="97"/>
      <c r="F55" s="97"/>
      <c r="G55" s="97"/>
      <c r="H55" s="97">
        <v>0</v>
      </c>
      <c r="I55" s="97"/>
      <c r="J55" s="97"/>
      <c r="K55" s="97"/>
      <c r="L55" s="97">
        <v>0</v>
      </c>
      <c r="M55" s="97"/>
      <c r="N55" s="97"/>
      <c r="O55" s="97"/>
      <c r="P55" s="97">
        <v>0</v>
      </c>
      <c r="Q55" s="97"/>
      <c r="R55" s="97"/>
      <c r="S55" s="97"/>
      <c r="T55" s="97">
        <v>0</v>
      </c>
      <c r="U55" s="97"/>
      <c r="V55" s="97"/>
      <c r="W55" s="97"/>
      <c r="X55" s="97">
        <v>0</v>
      </c>
      <c r="Y55" s="97"/>
      <c r="Z55" s="97"/>
      <c r="AA55" s="97"/>
      <c r="AB55" s="97">
        <v>0</v>
      </c>
      <c r="AC55" s="97"/>
      <c r="AD55" s="97"/>
      <c r="AE55" s="97"/>
      <c r="AF55" s="97">
        <v>0</v>
      </c>
      <c r="AG55" s="97"/>
      <c r="AH55" s="97"/>
      <c r="AI55" s="97"/>
      <c r="AJ55" s="3"/>
      <c r="AK55" s="1"/>
    </row>
    <row r="56" spans="1:37" x14ac:dyDescent="0.25">
      <c r="A56" s="1"/>
      <c r="B56" s="2"/>
      <c r="C56" s="11" t="s">
        <v>56</v>
      </c>
      <c r="D56" s="97">
        <v>2.5628710043999998</v>
      </c>
      <c r="E56" s="97"/>
      <c r="F56" s="97"/>
      <c r="G56" s="97"/>
      <c r="H56" s="97">
        <v>0</v>
      </c>
      <c r="I56" s="97"/>
      <c r="J56" s="97"/>
      <c r="K56" s="97"/>
      <c r="L56" s="97">
        <v>0</v>
      </c>
      <c r="M56" s="97"/>
      <c r="N56" s="97"/>
      <c r="O56" s="97"/>
      <c r="P56" s="97">
        <v>0</v>
      </c>
      <c r="Q56" s="97"/>
      <c r="R56" s="97"/>
      <c r="S56" s="97"/>
      <c r="T56" s="97">
        <v>0</v>
      </c>
      <c r="U56" s="97"/>
      <c r="V56" s="97"/>
      <c r="W56" s="97"/>
      <c r="X56" s="97">
        <v>0</v>
      </c>
      <c r="Y56" s="97"/>
      <c r="Z56" s="97"/>
      <c r="AA56" s="97"/>
      <c r="AB56" s="97">
        <v>0</v>
      </c>
      <c r="AC56" s="97"/>
      <c r="AD56" s="97"/>
      <c r="AE56" s="97"/>
      <c r="AF56" s="97">
        <v>0</v>
      </c>
      <c r="AG56" s="97"/>
      <c r="AH56" s="97"/>
      <c r="AI56" s="97"/>
      <c r="AJ56" s="3"/>
      <c r="AK56" s="1"/>
    </row>
    <row r="57" spans="1:37" x14ac:dyDescent="0.25">
      <c r="A57" s="1"/>
      <c r="B57" s="2"/>
      <c r="C57" s="11" t="s">
        <v>57</v>
      </c>
      <c r="D57" s="97">
        <v>9.1524080953999984</v>
      </c>
      <c r="E57" s="97"/>
      <c r="F57" s="97"/>
      <c r="G57" s="97"/>
      <c r="H57" s="97">
        <v>0</v>
      </c>
      <c r="I57" s="97"/>
      <c r="J57" s="97"/>
      <c r="K57" s="97"/>
      <c r="L57" s="97">
        <v>0</v>
      </c>
      <c r="M57" s="97"/>
      <c r="N57" s="97"/>
      <c r="O57" s="97"/>
      <c r="P57" s="97">
        <v>0</v>
      </c>
      <c r="Q57" s="97"/>
      <c r="R57" s="97"/>
      <c r="S57" s="97"/>
      <c r="T57" s="97">
        <v>0</v>
      </c>
      <c r="U57" s="97"/>
      <c r="V57" s="97"/>
      <c r="W57" s="97"/>
      <c r="X57" s="97">
        <v>0</v>
      </c>
      <c r="Y57" s="97"/>
      <c r="Z57" s="97"/>
      <c r="AA57" s="97"/>
      <c r="AB57" s="97">
        <v>0</v>
      </c>
      <c r="AC57" s="97"/>
      <c r="AD57" s="97"/>
      <c r="AE57" s="97"/>
      <c r="AF57" s="97">
        <v>0</v>
      </c>
      <c r="AG57" s="97"/>
      <c r="AH57" s="97"/>
      <c r="AI57" s="97"/>
      <c r="AJ57" s="3"/>
      <c r="AK57" s="1"/>
    </row>
    <row r="58" spans="1:37" x14ac:dyDescent="0.25">
      <c r="A58" s="1"/>
      <c r="B58" s="2"/>
      <c r="C58" s="94" t="s">
        <v>58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6"/>
      <c r="AJ58" s="3"/>
      <c r="AK58" s="1"/>
    </row>
    <row r="59" spans="1:37" x14ac:dyDescent="0.25">
      <c r="A59" s="1"/>
      <c r="B59" s="2"/>
      <c r="C59" s="11" t="s">
        <v>59</v>
      </c>
      <c r="D59" s="97">
        <v>6162.4308878617603</v>
      </c>
      <c r="E59" s="97"/>
      <c r="F59" s="97"/>
      <c r="G59" s="97"/>
      <c r="H59" s="97">
        <v>0</v>
      </c>
      <c r="I59" s="97"/>
      <c r="J59" s="97"/>
      <c r="K59" s="97"/>
      <c r="L59" s="97">
        <v>0</v>
      </c>
      <c r="M59" s="97"/>
      <c r="N59" s="97"/>
      <c r="O59" s="97"/>
      <c r="P59" s="97">
        <v>0</v>
      </c>
      <c r="Q59" s="97"/>
      <c r="R59" s="97"/>
      <c r="S59" s="97"/>
      <c r="T59" s="97">
        <v>0</v>
      </c>
      <c r="U59" s="97"/>
      <c r="V59" s="97"/>
      <c r="W59" s="97"/>
      <c r="X59" s="97">
        <v>0</v>
      </c>
      <c r="Y59" s="97"/>
      <c r="Z59" s="97"/>
      <c r="AA59" s="97"/>
      <c r="AB59" s="97">
        <v>0</v>
      </c>
      <c r="AC59" s="97"/>
      <c r="AD59" s="97"/>
      <c r="AE59" s="97"/>
      <c r="AF59" s="97">
        <v>0</v>
      </c>
      <c r="AG59" s="97"/>
      <c r="AH59" s="97"/>
      <c r="AI59" s="97"/>
      <c r="AJ59" s="3"/>
      <c r="AK59" s="1"/>
    </row>
    <row r="60" spans="1:37" ht="18" x14ac:dyDescent="0.35">
      <c r="A60" s="1"/>
      <c r="B60" s="2"/>
      <c r="C60" s="100" t="s">
        <v>60</v>
      </c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3"/>
      <c r="AK60" s="1"/>
    </row>
    <row r="61" spans="1:37" x14ac:dyDescent="0.25">
      <c r="A61" s="1"/>
      <c r="B61" s="2"/>
      <c r="C61" s="11" t="s">
        <v>61</v>
      </c>
      <c r="D61" s="101">
        <v>251.0727488</v>
      </c>
      <c r="E61" s="101"/>
      <c r="F61" s="101"/>
      <c r="G61" s="101"/>
      <c r="H61" s="101">
        <v>0</v>
      </c>
      <c r="I61" s="101"/>
      <c r="J61" s="101"/>
      <c r="K61" s="101"/>
      <c r="L61" s="101">
        <v>0</v>
      </c>
      <c r="M61" s="101"/>
      <c r="N61" s="101"/>
      <c r="O61" s="101"/>
      <c r="P61" s="101">
        <v>0</v>
      </c>
      <c r="Q61" s="101"/>
      <c r="R61" s="101"/>
      <c r="S61" s="101"/>
      <c r="T61" s="101">
        <v>0</v>
      </c>
      <c r="U61" s="101"/>
      <c r="V61" s="101"/>
      <c r="W61" s="101"/>
      <c r="X61" s="101">
        <v>0</v>
      </c>
      <c r="Y61" s="101"/>
      <c r="Z61" s="101"/>
      <c r="AA61" s="101"/>
      <c r="AB61" s="101">
        <v>0</v>
      </c>
      <c r="AC61" s="101"/>
      <c r="AD61" s="101"/>
      <c r="AE61" s="101"/>
      <c r="AF61" s="101">
        <v>0</v>
      </c>
      <c r="AG61" s="101"/>
      <c r="AH61" s="101"/>
      <c r="AI61" s="101"/>
      <c r="AJ61" s="3"/>
      <c r="AK61" s="1"/>
    </row>
    <row r="62" spans="1:37" ht="18" x14ac:dyDescent="0.35">
      <c r="A62" s="1"/>
      <c r="B62" s="2"/>
      <c r="C62" s="102" t="s">
        <v>128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3"/>
      <c r="AK62" s="1"/>
    </row>
    <row r="63" spans="1:37" ht="18" x14ac:dyDescent="0.35">
      <c r="A63" s="1"/>
      <c r="B63" s="2"/>
      <c r="C63" s="19" t="s">
        <v>62</v>
      </c>
      <c r="D63" s="97">
        <v>1280.0970888867798</v>
      </c>
      <c r="E63" s="97"/>
      <c r="F63" s="97"/>
      <c r="G63" s="97"/>
      <c r="H63" s="97">
        <v>0</v>
      </c>
      <c r="I63" s="97"/>
      <c r="J63" s="97"/>
      <c r="K63" s="97"/>
      <c r="L63" s="97">
        <v>0</v>
      </c>
      <c r="M63" s="97"/>
      <c r="N63" s="97"/>
      <c r="O63" s="97"/>
      <c r="P63" s="97">
        <v>0</v>
      </c>
      <c r="Q63" s="97"/>
      <c r="R63" s="97"/>
      <c r="S63" s="97"/>
      <c r="T63" s="97">
        <v>0</v>
      </c>
      <c r="U63" s="97"/>
      <c r="V63" s="97"/>
      <c r="W63" s="97"/>
      <c r="X63" s="97">
        <v>0</v>
      </c>
      <c r="Y63" s="97"/>
      <c r="Z63" s="97"/>
      <c r="AA63" s="97"/>
      <c r="AB63" s="97">
        <v>0</v>
      </c>
      <c r="AC63" s="97"/>
      <c r="AD63" s="97"/>
      <c r="AE63" s="97"/>
      <c r="AF63" s="97">
        <v>0</v>
      </c>
      <c r="AG63" s="97"/>
      <c r="AH63" s="97"/>
      <c r="AI63" s="97"/>
      <c r="AJ63" s="3"/>
      <c r="AK63" s="1"/>
    </row>
    <row r="64" spans="1:37" ht="18" x14ac:dyDescent="0.35">
      <c r="A64" s="1"/>
      <c r="B64" s="2"/>
      <c r="C64" s="20" t="s">
        <v>63</v>
      </c>
      <c r="D64" s="104">
        <v>718.9114070359999</v>
      </c>
      <c r="E64" s="104"/>
      <c r="F64" s="104"/>
      <c r="G64" s="104"/>
      <c r="H64" s="104">
        <v>0</v>
      </c>
      <c r="I64" s="104"/>
      <c r="J64" s="104"/>
      <c r="K64" s="104"/>
      <c r="L64" s="104">
        <v>0</v>
      </c>
      <c r="M64" s="104"/>
      <c r="N64" s="104"/>
      <c r="O64" s="104"/>
      <c r="P64" s="104">
        <v>0</v>
      </c>
      <c r="Q64" s="104"/>
      <c r="R64" s="104"/>
      <c r="S64" s="104"/>
      <c r="T64" s="104">
        <v>0</v>
      </c>
      <c r="U64" s="104"/>
      <c r="V64" s="104"/>
      <c r="W64" s="104"/>
      <c r="X64" s="104">
        <v>0</v>
      </c>
      <c r="Y64" s="104"/>
      <c r="Z64" s="104"/>
      <c r="AA64" s="104"/>
      <c r="AB64" s="104">
        <v>0</v>
      </c>
      <c r="AC64" s="104"/>
      <c r="AD64" s="104"/>
      <c r="AE64" s="104"/>
      <c r="AF64" s="104">
        <v>0</v>
      </c>
      <c r="AG64" s="104"/>
      <c r="AH64" s="104"/>
      <c r="AI64" s="104"/>
      <c r="AJ64" s="3"/>
      <c r="AK64" s="1"/>
    </row>
    <row r="65" spans="1:37" ht="18" x14ac:dyDescent="0.35">
      <c r="A65" s="1"/>
      <c r="B65" s="2"/>
      <c r="C65" s="19" t="s">
        <v>64</v>
      </c>
      <c r="D65" s="97">
        <v>6735.1147865275598</v>
      </c>
      <c r="E65" s="97"/>
      <c r="F65" s="97"/>
      <c r="G65" s="97"/>
      <c r="H65" s="97">
        <v>0</v>
      </c>
      <c r="I65" s="97"/>
      <c r="J65" s="97"/>
      <c r="K65" s="97"/>
      <c r="L65" s="97">
        <v>0</v>
      </c>
      <c r="M65" s="97"/>
      <c r="N65" s="97"/>
      <c r="O65" s="97"/>
      <c r="P65" s="97">
        <v>0</v>
      </c>
      <c r="Q65" s="97"/>
      <c r="R65" s="97"/>
      <c r="S65" s="97"/>
      <c r="T65" s="97">
        <v>0</v>
      </c>
      <c r="U65" s="97"/>
      <c r="V65" s="97"/>
      <c r="W65" s="97"/>
      <c r="X65" s="97">
        <v>0</v>
      </c>
      <c r="Y65" s="97"/>
      <c r="Z65" s="97"/>
      <c r="AA65" s="97"/>
      <c r="AB65" s="97">
        <v>0</v>
      </c>
      <c r="AC65" s="97"/>
      <c r="AD65" s="97"/>
      <c r="AE65" s="97"/>
      <c r="AF65" s="97">
        <v>0</v>
      </c>
      <c r="AG65" s="97"/>
      <c r="AH65" s="97"/>
      <c r="AI65" s="97"/>
      <c r="AJ65" s="3"/>
      <c r="AK65" s="1"/>
    </row>
    <row r="66" spans="1:37" x14ac:dyDescent="0.25">
      <c r="A66" s="1"/>
      <c r="B66" s="2"/>
      <c r="C66" s="21" t="s">
        <v>65</v>
      </c>
      <c r="D66" s="103">
        <v>8734.1232824503386</v>
      </c>
      <c r="E66" s="103"/>
      <c r="F66" s="103"/>
      <c r="G66" s="103"/>
      <c r="H66" s="103">
        <v>0</v>
      </c>
      <c r="I66" s="103"/>
      <c r="J66" s="103"/>
      <c r="K66" s="103"/>
      <c r="L66" s="103">
        <v>0</v>
      </c>
      <c r="M66" s="103"/>
      <c r="N66" s="103"/>
      <c r="O66" s="103"/>
      <c r="P66" s="103">
        <v>0</v>
      </c>
      <c r="Q66" s="103"/>
      <c r="R66" s="103"/>
      <c r="S66" s="103"/>
      <c r="T66" s="103">
        <v>0</v>
      </c>
      <c r="U66" s="103"/>
      <c r="V66" s="103"/>
      <c r="W66" s="103"/>
      <c r="X66" s="103">
        <v>0</v>
      </c>
      <c r="Y66" s="103"/>
      <c r="Z66" s="103"/>
      <c r="AA66" s="103"/>
      <c r="AB66" s="103">
        <v>0</v>
      </c>
      <c r="AC66" s="103"/>
      <c r="AD66" s="103"/>
      <c r="AE66" s="103"/>
      <c r="AF66" s="103">
        <v>0</v>
      </c>
      <c r="AG66" s="103"/>
      <c r="AH66" s="103"/>
      <c r="AI66" s="103"/>
      <c r="AJ66" s="3"/>
      <c r="AK66" s="1"/>
    </row>
    <row r="67" spans="1:37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3"/>
      <c r="AK67" s="1"/>
    </row>
    <row r="68" spans="1:3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</sheetData>
  <mergeCells count="360">
    <mergeCell ref="AB66:AE66"/>
    <mergeCell ref="AF66:AI66"/>
    <mergeCell ref="D66:G66"/>
    <mergeCell ref="H66:K66"/>
    <mergeCell ref="L66:O66"/>
    <mergeCell ref="P66:S66"/>
    <mergeCell ref="T66:W66"/>
    <mergeCell ref="X66:AA66"/>
    <mergeCell ref="AB64:AE64"/>
    <mergeCell ref="AF64:AI64"/>
    <mergeCell ref="D65:G65"/>
    <mergeCell ref="H65:K65"/>
    <mergeCell ref="L65:O65"/>
    <mergeCell ref="P65:S65"/>
    <mergeCell ref="T65:W65"/>
    <mergeCell ref="X65:AA65"/>
    <mergeCell ref="AB65:AE65"/>
    <mergeCell ref="AF65:AI65"/>
    <mergeCell ref="D64:G64"/>
    <mergeCell ref="H64:K64"/>
    <mergeCell ref="L64:O64"/>
    <mergeCell ref="P64:S64"/>
    <mergeCell ref="T64:W64"/>
    <mergeCell ref="X64:AA64"/>
    <mergeCell ref="C62:AI62"/>
    <mergeCell ref="D63:G63"/>
    <mergeCell ref="H63:K63"/>
    <mergeCell ref="L63:O63"/>
    <mergeCell ref="P63:S63"/>
    <mergeCell ref="T63:W63"/>
    <mergeCell ref="X63:AA63"/>
    <mergeCell ref="AB63:AE63"/>
    <mergeCell ref="AF63:AI63"/>
    <mergeCell ref="C60:AI60"/>
    <mergeCell ref="D61:G61"/>
    <mergeCell ref="H61:K61"/>
    <mergeCell ref="L61:O61"/>
    <mergeCell ref="P61:S61"/>
    <mergeCell ref="T61:W61"/>
    <mergeCell ref="X61:AA61"/>
    <mergeCell ref="AB61:AE61"/>
    <mergeCell ref="AF61:AI61"/>
    <mergeCell ref="AB57:AE57"/>
    <mergeCell ref="AF57:AI57"/>
    <mergeCell ref="C58:AI58"/>
    <mergeCell ref="D59:G59"/>
    <mergeCell ref="H59:K59"/>
    <mergeCell ref="L59:O59"/>
    <mergeCell ref="P59:S59"/>
    <mergeCell ref="T59:W59"/>
    <mergeCell ref="X59:AA59"/>
    <mergeCell ref="AB59:AE59"/>
    <mergeCell ref="D57:G57"/>
    <mergeCell ref="H57:K57"/>
    <mergeCell ref="L57:O57"/>
    <mergeCell ref="P57:S57"/>
    <mergeCell ref="T57:W57"/>
    <mergeCell ref="X57:AA57"/>
    <mergeCell ref="AF59:AI59"/>
    <mergeCell ref="AB55:AE55"/>
    <mergeCell ref="AF55:AI55"/>
    <mergeCell ref="D56:G56"/>
    <mergeCell ref="H56:K56"/>
    <mergeCell ref="L56:O56"/>
    <mergeCell ref="P56:S56"/>
    <mergeCell ref="T56:W56"/>
    <mergeCell ref="X56:AA56"/>
    <mergeCell ref="AB56:AE56"/>
    <mergeCell ref="AF56:AI56"/>
    <mergeCell ref="D55:G55"/>
    <mergeCell ref="H55:K55"/>
    <mergeCell ref="L55:O55"/>
    <mergeCell ref="P55:S55"/>
    <mergeCell ref="T55:W55"/>
    <mergeCell ref="X55:AA55"/>
    <mergeCell ref="D54:G54"/>
    <mergeCell ref="H54:K54"/>
    <mergeCell ref="L54:O54"/>
    <mergeCell ref="P54:S54"/>
    <mergeCell ref="T54:W54"/>
    <mergeCell ref="X54:AA54"/>
    <mergeCell ref="AB54:AE54"/>
    <mergeCell ref="AF54:AI54"/>
    <mergeCell ref="D53:G53"/>
    <mergeCell ref="H53:K53"/>
    <mergeCell ref="L53:O53"/>
    <mergeCell ref="P53:S53"/>
    <mergeCell ref="T53:W53"/>
    <mergeCell ref="X53:AA53"/>
    <mergeCell ref="D52:G52"/>
    <mergeCell ref="H52:K52"/>
    <mergeCell ref="L52:O52"/>
    <mergeCell ref="P52:S52"/>
    <mergeCell ref="T52:W52"/>
    <mergeCell ref="X52:AA52"/>
    <mergeCell ref="AB52:AE52"/>
    <mergeCell ref="AF52:AI52"/>
    <mergeCell ref="AB53:AE53"/>
    <mergeCell ref="AF53:AI53"/>
    <mergeCell ref="AB49:AE49"/>
    <mergeCell ref="AF49:AI49"/>
    <mergeCell ref="C50:AI50"/>
    <mergeCell ref="D51:G51"/>
    <mergeCell ref="H51:K51"/>
    <mergeCell ref="L51:O51"/>
    <mergeCell ref="P51:S51"/>
    <mergeCell ref="T51:W51"/>
    <mergeCell ref="X51:AA51"/>
    <mergeCell ref="AB51:AE51"/>
    <mergeCell ref="D49:G49"/>
    <mergeCell ref="H49:K49"/>
    <mergeCell ref="L49:O49"/>
    <mergeCell ref="P49:S49"/>
    <mergeCell ref="T49:W49"/>
    <mergeCell ref="X49:AA49"/>
    <mergeCell ref="AF51:AI51"/>
    <mergeCell ref="C47:AI47"/>
    <mergeCell ref="D48:G48"/>
    <mergeCell ref="H48:K48"/>
    <mergeCell ref="L48:O48"/>
    <mergeCell ref="P48:S48"/>
    <mergeCell ref="T48:W48"/>
    <mergeCell ref="X48:AA48"/>
    <mergeCell ref="AB48:AE48"/>
    <mergeCell ref="AF48:AI48"/>
    <mergeCell ref="AB45:AE45"/>
    <mergeCell ref="AF45:AI45"/>
    <mergeCell ref="D46:G46"/>
    <mergeCell ref="H46:K46"/>
    <mergeCell ref="L46:O46"/>
    <mergeCell ref="P46:S46"/>
    <mergeCell ref="T46:W46"/>
    <mergeCell ref="X46:AA46"/>
    <mergeCell ref="AB46:AE46"/>
    <mergeCell ref="AF46:AI46"/>
    <mergeCell ref="D45:G45"/>
    <mergeCell ref="H45:K45"/>
    <mergeCell ref="L45:O45"/>
    <mergeCell ref="P45:S45"/>
    <mergeCell ref="T45:W45"/>
    <mergeCell ref="X45:AA45"/>
    <mergeCell ref="AB42:AE42"/>
    <mergeCell ref="AF42:AI42"/>
    <mergeCell ref="D44:G44"/>
    <mergeCell ref="H44:K44"/>
    <mergeCell ref="L44:O44"/>
    <mergeCell ref="P44:S44"/>
    <mergeCell ref="T44:W44"/>
    <mergeCell ref="X44:AA44"/>
    <mergeCell ref="AB44:AE44"/>
    <mergeCell ref="AF44:AI44"/>
    <mergeCell ref="D42:G42"/>
    <mergeCell ref="H42:K42"/>
    <mergeCell ref="L42:O42"/>
    <mergeCell ref="P42:S42"/>
    <mergeCell ref="T42:W42"/>
    <mergeCell ref="X42:AA42"/>
    <mergeCell ref="D41:G41"/>
    <mergeCell ref="H41:K41"/>
    <mergeCell ref="L41:O41"/>
    <mergeCell ref="P41:S41"/>
    <mergeCell ref="T41:W41"/>
    <mergeCell ref="X41:AA41"/>
    <mergeCell ref="AB41:AE41"/>
    <mergeCell ref="AF41:AI41"/>
    <mergeCell ref="D40:G40"/>
    <mergeCell ref="H40:K40"/>
    <mergeCell ref="L40:O40"/>
    <mergeCell ref="P40:S40"/>
    <mergeCell ref="T40:W40"/>
    <mergeCell ref="X40:AA40"/>
    <mergeCell ref="D39:G39"/>
    <mergeCell ref="H39:K39"/>
    <mergeCell ref="L39:O39"/>
    <mergeCell ref="P39:S39"/>
    <mergeCell ref="T39:W39"/>
    <mergeCell ref="X39:AA39"/>
    <mergeCell ref="AB39:AE39"/>
    <mergeCell ref="AF39:AI39"/>
    <mergeCell ref="AB40:AE40"/>
    <mergeCell ref="AF40:AI40"/>
    <mergeCell ref="D37:G37"/>
    <mergeCell ref="H37:K37"/>
    <mergeCell ref="L37:O37"/>
    <mergeCell ref="P37:S37"/>
    <mergeCell ref="T37:W37"/>
    <mergeCell ref="X37:AA37"/>
    <mergeCell ref="AB37:AE37"/>
    <mergeCell ref="AF37:AI37"/>
    <mergeCell ref="C38:AI38"/>
    <mergeCell ref="AB34:AE34"/>
    <mergeCell ref="AF34:AI34"/>
    <mergeCell ref="C35:AI35"/>
    <mergeCell ref="D36:G36"/>
    <mergeCell ref="H36:K36"/>
    <mergeCell ref="L36:O36"/>
    <mergeCell ref="P36:S36"/>
    <mergeCell ref="T36:W36"/>
    <mergeCell ref="X36:AA36"/>
    <mergeCell ref="AB36:AE36"/>
    <mergeCell ref="D34:G34"/>
    <mergeCell ref="H34:K34"/>
    <mergeCell ref="L34:O34"/>
    <mergeCell ref="P34:S34"/>
    <mergeCell ref="T34:W34"/>
    <mergeCell ref="X34:AA34"/>
    <mergeCell ref="AF36:AI36"/>
    <mergeCell ref="AB32:AE32"/>
    <mergeCell ref="AF32:AI32"/>
    <mergeCell ref="D33:G33"/>
    <mergeCell ref="H33:K33"/>
    <mergeCell ref="L33:O33"/>
    <mergeCell ref="P33:S33"/>
    <mergeCell ref="T33:W33"/>
    <mergeCell ref="X33:AA33"/>
    <mergeCell ref="AB33:AE33"/>
    <mergeCell ref="AF33:AI33"/>
    <mergeCell ref="D32:G32"/>
    <mergeCell ref="H32:K32"/>
    <mergeCell ref="L32:O32"/>
    <mergeCell ref="P32:S32"/>
    <mergeCell ref="T32:W32"/>
    <mergeCell ref="X32:AA32"/>
    <mergeCell ref="C29:AI29"/>
    <mergeCell ref="C30:AI30"/>
    <mergeCell ref="D31:G31"/>
    <mergeCell ref="H31:K31"/>
    <mergeCell ref="L31:O31"/>
    <mergeCell ref="P31:S31"/>
    <mergeCell ref="T31:W31"/>
    <mergeCell ref="X31:AA31"/>
    <mergeCell ref="AB31:AE31"/>
    <mergeCell ref="AF31:AI31"/>
    <mergeCell ref="AB27:AE27"/>
    <mergeCell ref="AF27:AI27"/>
    <mergeCell ref="D28:G28"/>
    <mergeCell ref="H28:K28"/>
    <mergeCell ref="L28:O28"/>
    <mergeCell ref="P28:S28"/>
    <mergeCell ref="T28:W28"/>
    <mergeCell ref="X28:AA28"/>
    <mergeCell ref="AB28:AE28"/>
    <mergeCell ref="AF28:AI28"/>
    <mergeCell ref="D27:G27"/>
    <mergeCell ref="H27:K27"/>
    <mergeCell ref="L27:O27"/>
    <mergeCell ref="P27:S27"/>
    <mergeCell ref="T27:W27"/>
    <mergeCell ref="X27:AA27"/>
    <mergeCell ref="C24:AI24"/>
    <mergeCell ref="C25:AI25"/>
    <mergeCell ref="D26:G26"/>
    <mergeCell ref="H26:K26"/>
    <mergeCell ref="L26:O26"/>
    <mergeCell ref="P26:S26"/>
    <mergeCell ref="T26:W26"/>
    <mergeCell ref="X26:AA26"/>
    <mergeCell ref="AB26:AE26"/>
    <mergeCell ref="AF26:AI26"/>
    <mergeCell ref="D23:G23"/>
    <mergeCell ref="H23:K23"/>
    <mergeCell ref="L23:O23"/>
    <mergeCell ref="P23:S23"/>
    <mergeCell ref="T23:W23"/>
    <mergeCell ref="X23:AA23"/>
    <mergeCell ref="AB23:AE23"/>
    <mergeCell ref="AF23:AI23"/>
    <mergeCell ref="D22:G22"/>
    <mergeCell ref="H22:K22"/>
    <mergeCell ref="L22:O22"/>
    <mergeCell ref="P22:S22"/>
    <mergeCell ref="T22:W22"/>
    <mergeCell ref="X22:AA22"/>
    <mergeCell ref="D21:G21"/>
    <mergeCell ref="H21:K21"/>
    <mergeCell ref="L21:O21"/>
    <mergeCell ref="P21:S21"/>
    <mergeCell ref="T21:W21"/>
    <mergeCell ref="X21:AA21"/>
    <mergeCell ref="AB21:AE21"/>
    <mergeCell ref="AF21:AI21"/>
    <mergeCell ref="AB22:AE22"/>
    <mergeCell ref="AF22:AI22"/>
    <mergeCell ref="AB18:AE18"/>
    <mergeCell ref="AF18:AI18"/>
    <mergeCell ref="C19:AI19"/>
    <mergeCell ref="D20:G20"/>
    <mergeCell ref="H20:K20"/>
    <mergeCell ref="L20:O20"/>
    <mergeCell ref="P20:S20"/>
    <mergeCell ref="T20:W20"/>
    <mergeCell ref="X20:AA20"/>
    <mergeCell ref="AB20:AE20"/>
    <mergeCell ref="D18:G18"/>
    <mergeCell ref="H18:K18"/>
    <mergeCell ref="L18:O18"/>
    <mergeCell ref="P18:S18"/>
    <mergeCell ref="T18:W18"/>
    <mergeCell ref="X18:AA18"/>
    <mergeCell ref="AF20:AI20"/>
    <mergeCell ref="C16:AI16"/>
    <mergeCell ref="D17:G17"/>
    <mergeCell ref="H17:K17"/>
    <mergeCell ref="L17:O17"/>
    <mergeCell ref="P17:S17"/>
    <mergeCell ref="T17:W17"/>
    <mergeCell ref="X17:AA17"/>
    <mergeCell ref="AB17:AE17"/>
    <mergeCell ref="AF17:AI17"/>
    <mergeCell ref="C14:AI14"/>
    <mergeCell ref="D15:G15"/>
    <mergeCell ref="H15:K15"/>
    <mergeCell ref="L15:O15"/>
    <mergeCell ref="P15:S15"/>
    <mergeCell ref="T15:W15"/>
    <mergeCell ref="X15:AA15"/>
    <mergeCell ref="AB15:AE15"/>
    <mergeCell ref="AF15:AI15"/>
    <mergeCell ref="D13:G13"/>
    <mergeCell ref="H13:K13"/>
    <mergeCell ref="L13:O13"/>
    <mergeCell ref="P13:S13"/>
    <mergeCell ref="T13:W13"/>
    <mergeCell ref="X13:AA13"/>
    <mergeCell ref="AB13:AE13"/>
    <mergeCell ref="AF13:AI13"/>
    <mergeCell ref="D12:G12"/>
    <mergeCell ref="H12:K12"/>
    <mergeCell ref="L12:O12"/>
    <mergeCell ref="P12:S12"/>
    <mergeCell ref="T12:W12"/>
    <mergeCell ref="X12:AA12"/>
    <mergeCell ref="D11:G11"/>
    <mergeCell ref="H11:K11"/>
    <mergeCell ref="L11:O11"/>
    <mergeCell ref="P11:S11"/>
    <mergeCell ref="T11:W11"/>
    <mergeCell ref="X11:AA11"/>
    <mergeCell ref="AB11:AE11"/>
    <mergeCell ref="AF11:AI11"/>
    <mergeCell ref="AB12:AE12"/>
    <mergeCell ref="AF12:AI12"/>
    <mergeCell ref="AB7:AE7"/>
    <mergeCell ref="AF7:AI7"/>
    <mergeCell ref="C8:AI8"/>
    <mergeCell ref="C9:AI9"/>
    <mergeCell ref="D10:G10"/>
    <mergeCell ref="H10:K10"/>
    <mergeCell ref="L10:O10"/>
    <mergeCell ref="P10:S10"/>
    <mergeCell ref="T10:W10"/>
    <mergeCell ref="X10:AA10"/>
    <mergeCell ref="D7:G7"/>
    <mergeCell ref="H7:K7"/>
    <mergeCell ref="L7:O7"/>
    <mergeCell ref="P7:S7"/>
    <mergeCell ref="T7:W7"/>
    <mergeCell ref="X7:AA7"/>
    <mergeCell ref="AB10:AE10"/>
    <mergeCell ref="AF10:A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66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2"/>
      <c r="AL6" s="1"/>
    </row>
    <row r="7" spans="1:38" x14ac:dyDescent="0.25">
      <c r="A7" s="1"/>
      <c r="B7" s="2"/>
      <c r="C7" s="24" t="s">
        <v>67</v>
      </c>
      <c r="D7" s="25"/>
      <c r="E7" s="106" t="s">
        <v>2</v>
      </c>
      <c r="F7" s="106"/>
      <c r="G7" s="106"/>
      <c r="H7" s="106"/>
      <c r="I7" s="106" t="s">
        <v>3</v>
      </c>
      <c r="J7" s="106"/>
      <c r="K7" s="106"/>
      <c r="L7" s="106"/>
      <c r="M7" s="106" t="s">
        <v>4</v>
      </c>
      <c r="N7" s="106"/>
      <c r="O7" s="106"/>
      <c r="P7" s="106"/>
      <c r="Q7" s="106" t="s">
        <v>5</v>
      </c>
      <c r="R7" s="106"/>
      <c r="S7" s="106"/>
      <c r="T7" s="106"/>
      <c r="U7" s="106" t="s">
        <v>6</v>
      </c>
      <c r="V7" s="106"/>
      <c r="W7" s="106"/>
      <c r="X7" s="106"/>
      <c r="Y7" s="105" t="s">
        <v>7</v>
      </c>
      <c r="Z7" s="105"/>
      <c r="AA7" s="105"/>
      <c r="AB7" s="105"/>
      <c r="AC7" s="105" t="s">
        <v>8</v>
      </c>
      <c r="AD7" s="105"/>
      <c r="AE7" s="105"/>
      <c r="AF7" s="105"/>
      <c r="AG7" s="105" t="s">
        <v>9</v>
      </c>
      <c r="AH7" s="105"/>
      <c r="AI7" s="105"/>
      <c r="AJ7" s="105"/>
      <c r="AK7" s="2"/>
      <c r="AL7" s="1"/>
    </row>
    <row r="8" spans="1:38" x14ac:dyDescent="0.25">
      <c r="A8" s="1"/>
      <c r="B8" s="2"/>
      <c r="C8" s="26" t="s">
        <v>68</v>
      </c>
      <c r="D8" s="27"/>
      <c r="E8" s="28">
        <v>2018</v>
      </c>
      <c r="F8" s="28">
        <v>2018</v>
      </c>
      <c r="G8" s="28">
        <v>2018</v>
      </c>
      <c r="H8" s="28">
        <v>2019</v>
      </c>
      <c r="I8" s="28">
        <v>2019</v>
      </c>
      <c r="J8" s="28">
        <v>2019</v>
      </c>
      <c r="K8" s="28">
        <v>2019</v>
      </c>
      <c r="L8" s="28">
        <v>2020</v>
      </c>
      <c r="M8" s="28">
        <v>2020</v>
      </c>
      <c r="N8" s="28">
        <v>2020</v>
      </c>
      <c r="O8" s="28">
        <v>2020</v>
      </c>
      <c r="P8" s="28">
        <v>2021</v>
      </c>
      <c r="Q8" s="28">
        <v>2021</v>
      </c>
      <c r="R8" s="28">
        <v>2021</v>
      </c>
      <c r="S8" s="28">
        <v>2021</v>
      </c>
      <c r="T8" s="28">
        <v>2022</v>
      </c>
      <c r="U8" s="28">
        <v>2022</v>
      </c>
      <c r="V8" s="28">
        <v>2022</v>
      </c>
      <c r="W8" s="28">
        <v>2022</v>
      </c>
      <c r="X8" s="28">
        <v>2023</v>
      </c>
      <c r="Y8" s="28">
        <v>2023</v>
      </c>
      <c r="Z8" s="28">
        <v>2023</v>
      </c>
      <c r="AA8" s="28">
        <v>2023</v>
      </c>
      <c r="AB8" s="28">
        <v>2024</v>
      </c>
      <c r="AC8" s="28">
        <v>2024</v>
      </c>
      <c r="AD8" s="28">
        <v>2024</v>
      </c>
      <c r="AE8" s="28">
        <v>2024</v>
      </c>
      <c r="AF8" s="28">
        <v>2025</v>
      </c>
      <c r="AG8" s="28">
        <v>2025</v>
      </c>
      <c r="AH8" s="28">
        <v>2025</v>
      </c>
      <c r="AI8" s="28">
        <v>2025</v>
      </c>
      <c r="AJ8" s="29">
        <v>2026</v>
      </c>
      <c r="AK8" s="2"/>
      <c r="AL8" s="1"/>
    </row>
    <row r="9" spans="1:38" x14ac:dyDescent="0.25">
      <c r="A9" s="1"/>
      <c r="B9" s="2"/>
      <c r="C9" s="30" t="s">
        <v>69</v>
      </c>
      <c r="D9" s="31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70</v>
      </c>
      <c r="AH9" s="32" t="s">
        <v>71</v>
      </c>
      <c r="AI9" s="32" t="s">
        <v>72</v>
      </c>
      <c r="AJ9" s="32" t="s">
        <v>73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x14ac:dyDescent="0.25">
      <c r="A11" s="1"/>
      <c r="B11" s="2"/>
      <c r="C11" s="34" t="s">
        <v>74</v>
      </c>
      <c r="D11" s="35" t="s">
        <v>75</v>
      </c>
      <c r="E11" s="36">
        <v>506237.29999999987</v>
      </c>
      <c r="F11" s="37">
        <v>486694.1</v>
      </c>
      <c r="G11" s="37">
        <v>561308.80000000005</v>
      </c>
      <c r="H11" s="37">
        <v>554211.69999999995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  <c r="AK11" s="2"/>
      <c r="AL11" s="1"/>
    </row>
    <row r="12" spans="1:38" ht="18" x14ac:dyDescent="0.35">
      <c r="A12" s="1"/>
      <c r="B12" s="2"/>
      <c r="C12" s="39" t="s">
        <v>76</v>
      </c>
      <c r="D12" s="40" t="s">
        <v>77</v>
      </c>
      <c r="E12" s="41">
        <v>0.28306999999999999</v>
      </c>
      <c r="F12" s="41">
        <v>0.28306999999999999</v>
      </c>
      <c r="G12" s="41">
        <v>0.28306999999999999</v>
      </c>
      <c r="H12" s="41">
        <v>0.28306999999999999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  <c r="AL12" s="1"/>
    </row>
    <row r="13" spans="1:38" ht="18" x14ac:dyDescent="0.35">
      <c r="A13" s="1"/>
      <c r="B13" s="2"/>
      <c r="C13" s="43" t="s">
        <v>78</v>
      </c>
      <c r="D13" s="44" t="s">
        <v>79</v>
      </c>
      <c r="E13" s="45">
        <v>143300.59251099997</v>
      </c>
      <c r="F13" s="45">
        <v>137768.49888699999</v>
      </c>
      <c r="G13" s="45">
        <v>158889.68201600001</v>
      </c>
      <c r="H13" s="45">
        <v>156880.70591899997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2"/>
      <c r="AL13" s="1"/>
    </row>
    <row r="14" spans="1:38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"/>
    </row>
    <row r="15" spans="1:38" x14ac:dyDescent="0.25">
      <c r="A15" s="1"/>
      <c r="B15" s="2"/>
      <c r="C15" s="34" t="s">
        <v>80</v>
      </c>
      <c r="D15" s="35" t="s">
        <v>75</v>
      </c>
      <c r="E15" s="36">
        <v>55640.5</v>
      </c>
      <c r="F15" s="37">
        <v>44314</v>
      </c>
      <c r="G15" s="37">
        <v>60114.400000000001</v>
      </c>
      <c r="H15" s="37">
        <v>67687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8"/>
      <c r="AK15" s="2"/>
      <c r="AL15" s="1"/>
    </row>
    <row r="16" spans="1:38" ht="18" x14ac:dyDescent="0.35">
      <c r="A16" s="1"/>
      <c r="B16" s="2"/>
      <c r="C16" s="39" t="s">
        <v>76</v>
      </c>
      <c r="D16" s="40" t="s">
        <v>77</v>
      </c>
      <c r="E16" s="41">
        <v>0.28306999999999999</v>
      </c>
      <c r="F16" s="41">
        <v>0.28306999999999999</v>
      </c>
      <c r="G16" s="41">
        <v>0.28306999999999999</v>
      </c>
      <c r="H16" s="41">
        <v>0.28306999999999999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K16" s="2"/>
      <c r="AL16" s="1"/>
    </row>
    <row r="17" spans="1:38" ht="18" x14ac:dyDescent="0.35">
      <c r="A17" s="1"/>
      <c r="B17" s="2"/>
      <c r="C17" s="43" t="s">
        <v>78</v>
      </c>
      <c r="D17" s="44" t="s">
        <v>79</v>
      </c>
      <c r="E17" s="45">
        <v>15750.156335</v>
      </c>
      <c r="F17" s="45">
        <v>12543.963979999999</v>
      </c>
      <c r="G17" s="45">
        <v>17016.583208</v>
      </c>
      <c r="H17" s="45">
        <v>19160.159090000001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2"/>
      <c r="AL17" s="1"/>
    </row>
    <row r="18" spans="1:38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"/>
    </row>
    <row r="19" spans="1:38" x14ac:dyDescent="0.25">
      <c r="A19" s="1"/>
      <c r="B19" s="2"/>
      <c r="C19" s="34" t="s">
        <v>81</v>
      </c>
      <c r="D19" s="35" t="s">
        <v>75</v>
      </c>
      <c r="E19" s="36">
        <v>45600</v>
      </c>
      <c r="F19" s="37">
        <v>48515</v>
      </c>
      <c r="G19" s="37">
        <v>52283</v>
      </c>
      <c r="H19" s="37">
        <v>57089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8"/>
      <c r="AK19" s="2"/>
      <c r="AL19" s="1"/>
    </row>
    <row r="20" spans="1:38" ht="18" x14ac:dyDescent="0.35">
      <c r="A20" s="1"/>
      <c r="B20" s="2"/>
      <c r="C20" s="39" t="s">
        <v>76</v>
      </c>
      <c r="D20" s="40" t="s">
        <v>77</v>
      </c>
      <c r="E20" s="41">
        <v>0.28306999999999999</v>
      </c>
      <c r="F20" s="41">
        <v>0.28306999999999999</v>
      </c>
      <c r="G20" s="41">
        <v>0.28306999999999999</v>
      </c>
      <c r="H20" s="41">
        <v>0.28306999999999999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  <c r="AK20" s="2"/>
      <c r="AL20" s="1"/>
    </row>
    <row r="21" spans="1:38" ht="18" x14ac:dyDescent="0.35">
      <c r="A21" s="1"/>
      <c r="B21" s="2"/>
      <c r="C21" s="43" t="s">
        <v>78</v>
      </c>
      <c r="D21" s="44" t="s">
        <v>79</v>
      </c>
      <c r="E21" s="45">
        <v>12907.992</v>
      </c>
      <c r="F21" s="45">
        <v>13733.14105</v>
      </c>
      <c r="G21" s="45">
        <v>14799.748809999999</v>
      </c>
      <c r="H21" s="45">
        <v>16160.183229999999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2"/>
      <c r="AL21" s="1"/>
    </row>
    <row r="22" spans="1:38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"/>
    </row>
    <row r="23" spans="1:38" x14ac:dyDescent="0.25">
      <c r="A23" s="1"/>
      <c r="B23" s="2"/>
      <c r="C23" s="46" t="s">
        <v>82</v>
      </c>
      <c r="D23" s="47" t="s">
        <v>75</v>
      </c>
      <c r="E23" s="48">
        <v>506237.29999999987</v>
      </c>
      <c r="F23" s="48">
        <v>486694.1</v>
      </c>
      <c r="G23" s="48">
        <v>561308.80000000005</v>
      </c>
      <c r="H23" s="48">
        <v>554211.69999999995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2"/>
      <c r="AL23" s="1"/>
    </row>
    <row r="24" spans="1:38" ht="18" x14ac:dyDescent="0.35">
      <c r="A24" s="1"/>
      <c r="B24" s="2"/>
      <c r="C24" s="39" t="s">
        <v>76</v>
      </c>
      <c r="D24" s="40" t="s">
        <v>77</v>
      </c>
      <c r="E24" s="41">
        <v>2.4130000000000002E-2</v>
      </c>
      <c r="F24" s="41">
        <v>2.4130000000000002E-2</v>
      </c>
      <c r="G24" s="41">
        <v>2.4130000000000002E-2</v>
      </c>
      <c r="H24" s="41">
        <v>2.4130000000000002E-2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2"/>
      <c r="AK24" s="2"/>
      <c r="AL24" s="1"/>
    </row>
    <row r="25" spans="1:38" ht="18" x14ac:dyDescent="0.35">
      <c r="A25" s="1"/>
      <c r="B25" s="2"/>
      <c r="C25" s="43" t="s">
        <v>78</v>
      </c>
      <c r="D25" s="44" t="s">
        <v>79</v>
      </c>
      <c r="E25" s="45">
        <v>12215.506048999998</v>
      </c>
      <c r="F25" s="45">
        <v>11743.928633000001</v>
      </c>
      <c r="G25" s="45">
        <v>13544.381344000003</v>
      </c>
      <c r="H25" s="45">
        <v>13373.128321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2"/>
      <c r="AL25" s="1"/>
    </row>
    <row r="26" spans="1:38" x14ac:dyDescent="0.25">
      <c r="A26" s="1"/>
      <c r="B26" s="2"/>
      <c r="C26" s="2"/>
      <c r="D26" s="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"/>
      <c r="AL26" s="1"/>
    </row>
    <row r="27" spans="1:38" x14ac:dyDescent="0.25">
      <c r="A27" s="1"/>
      <c r="B27" s="2"/>
      <c r="C27" s="46" t="s">
        <v>83</v>
      </c>
      <c r="D27" s="47" t="s">
        <v>75</v>
      </c>
      <c r="E27" s="48">
        <v>55640.5</v>
      </c>
      <c r="F27" s="48">
        <v>44314</v>
      </c>
      <c r="G27" s="48">
        <v>60114.400000000001</v>
      </c>
      <c r="H27" s="48">
        <v>67687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2"/>
      <c r="AL27" s="1"/>
    </row>
    <row r="28" spans="1:38" ht="18" x14ac:dyDescent="0.35">
      <c r="A28" s="1"/>
      <c r="B28" s="2"/>
      <c r="C28" s="39" t="s">
        <v>76</v>
      </c>
      <c r="D28" s="40" t="s">
        <v>77</v>
      </c>
      <c r="E28" s="41">
        <v>2.4130000000000002E-2</v>
      </c>
      <c r="F28" s="41">
        <v>2.4130000000000002E-2</v>
      </c>
      <c r="G28" s="41">
        <v>2.4130000000000002E-2</v>
      </c>
      <c r="H28" s="41">
        <v>2.4130000000000002E-2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2"/>
      <c r="AK28" s="2"/>
      <c r="AL28" s="1"/>
    </row>
    <row r="29" spans="1:38" ht="18" x14ac:dyDescent="0.35">
      <c r="A29" s="1"/>
      <c r="B29" s="2"/>
      <c r="C29" s="43" t="s">
        <v>78</v>
      </c>
      <c r="D29" s="44" t="s">
        <v>79</v>
      </c>
      <c r="E29" s="45">
        <v>1342.6052650000001</v>
      </c>
      <c r="F29" s="45">
        <v>1069.29682</v>
      </c>
      <c r="G29" s="45">
        <v>1450.5604720000001</v>
      </c>
      <c r="H29" s="45">
        <v>1633.2873100000002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2"/>
      <c r="AL29" s="1"/>
    </row>
    <row r="30" spans="1:38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"/>
    </row>
    <row r="31" spans="1:38" x14ac:dyDescent="0.25">
      <c r="A31" s="1"/>
      <c r="B31" s="2"/>
      <c r="C31" s="46" t="s">
        <v>84</v>
      </c>
      <c r="D31" s="47" t="s">
        <v>75</v>
      </c>
      <c r="E31" s="48">
        <v>45600</v>
      </c>
      <c r="F31" s="48">
        <v>48515</v>
      </c>
      <c r="G31" s="48">
        <v>52283</v>
      </c>
      <c r="H31" s="48">
        <v>57089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2"/>
      <c r="AL31" s="1"/>
    </row>
    <row r="32" spans="1:38" ht="18" x14ac:dyDescent="0.35">
      <c r="A32" s="1"/>
      <c r="B32" s="2"/>
      <c r="C32" s="39" t="s">
        <v>76</v>
      </c>
      <c r="D32" s="40" t="s">
        <v>77</v>
      </c>
      <c r="E32" s="41">
        <v>2.4130000000000002E-2</v>
      </c>
      <c r="F32" s="41">
        <v>2.4130000000000002E-2</v>
      </c>
      <c r="G32" s="41">
        <v>2.4130000000000002E-2</v>
      </c>
      <c r="H32" s="41">
        <v>2.4130000000000002E-2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2"/>
      <c r="AK32" s="2"/>
      <c r="AL32" s="1"/>
    </row>
    <row r="33" spans="1:38" ht="18" x14ac:dyDescent="0.35">
      <c r="A33" s="1"/>
      <c r="B33" s="2"/>
      <c r="C33" s="43" t="s">
        <v>78</v>
      </c>
      <c r="D33" s="44" t="s">
        <v>79</v>
      </c>
      <c r="E33" s="45">
        <v>1100.3280000000002</v>
      </c>
      <c r="F33" s="45">
        <v>1170.66695</v>
      </c>
      <c r="G33" s="45">
        <v>1261.58879</v>
      </c>
      <c r="H33" s="45">
        <v>1377.5575700000002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2"/>
      <c r="AL33" s="1"/>
    </row>
    <row r="34" spans="1:38" x14ac:dyDescent="0.25">
      <c r="A34" s="1"/>
      <c r="B34" s="2"/>
      <c r="C34" s="2"/>
      <c r="D34" s="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2"/>
      <c r="AL34" s="1"/>
    </row>
    <row r="35" spans="1:3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11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2"/>
      <c r="AL6" s="1"/>
    </row>
    <row r="7" spans="1:38" x14ac:dyDescent="0.25">
      <c r="A7" s="1"/>
      <c r="B7" s="2"/>
      <c r="C7" s="24" t="s">
        <v>67</v>
      </c>
      <c r="D7" s="25"/>
      <c r="E7" s="106" t="s">
        <v>2</v>
      </c>
      <c r="F7" s="106"/>
      <c r="G7" s="106"/>
      <c r="H7" s="106"/>
      <c r="I7" s="106" t="s">
        <v>3</v>
      </c>
      <c r="J7" s="106"/>
      <c r="K7" s="106"/>
      <c r="L7" s="106"/>
      <c r="M7" s="106" t="s">
        <v>4</v>
      </c>
      <c r="N7" s="106"/>
      <c r="O7" s="106"/>
      <c r="P7" s="106"/>
      <c r="Q7" s="106" t="s">
        <v>5</v>
      </c>
      <c r="R7" s="106"/>
      <c r="S7" s="106"/>
      <c r="T7" s="106"/>
      <c r="U7" s="106" t="s">
        <v>6</v>
      </c>
      <c r="V7" s="106"/>
      <c r="W7" s="106"/>
      <c r="X7" s="106"/>
      <c r="Y7" s="105" t="s">
        <v>7</v>
      </c>
      <c r="Z7" s="105"/>
      <c r="AA7" s="105"/>
      <c r="AB7" s="105"/>
      <c r="AC7" s="105" t="s">
        <v>8</v>
      </c>
      <c r="AD7" s="105"/>
      <c r="AE7" s="105"/>
      <c r="AF7" s="105"/>
      <c r="AG7" s="105" t="s">
        <v>9</v>
      </c>
      <c r="AH7" s="105"/>
      <c r="AI7" s="105"/>
      <c r="AJ7" s="105"/>
      <c r="AK7" s="2"/>
      <c r="AL7" s="1"/>
    </row>
    <row r="8" spans="1:38" x14ac:dyDescent="0.25">
      <c r="A8" s="1"/>
      <c r="B8" s="2"/>
      <c r="C8" s="26" t="s">
        <v>68</v>
      </c>
      <c r="D8" s="27"/>
      <c r="E8" s="28">
        <v>2018</v>
      </c>
      <c r="F8" s="28">
        <v>2018</v>
      </c>
      <c r="G8" s="28">
        <v>2018</v>
      </c>
      <c r="H8" s="28">
        <v>2019</v>
      </c>
      <c r="I8" s="28">
        <v>2019</v>
      </c>
      <c r="J8" s="28">
        <v>2019</v>
      </c>
      <c r="K8" s="28">
        <v>2019</v>
      </c>
      <c r="L8" s="28">
        <v>2020</v>
      </c>
      <c r="M8" s="28">
        <v>2020</v>
      </c>
      <c r="N8" s="28">
        <v>2020</v>
      </c>
      <c r="O8" s="28">
        <v>2020</v>
      </c>
      <c r="P8" s="28">
        <v>2021</v>
      </c>
      <c r="Q8" s="28">
        <v>2021</v>
      </c>
      <c r="R8" s="28">
        <v>2021</v>
      </c>
      <c r="S8" s="28">
        <v>2021</v>
      </c>
      <c r="T8" s="28">
        <v>2022</v>
      </c>
      <c r="U8" s="28">
        <v>2022</v>
      </c>
      <c r="V8" s="28">
        <v>2022</v>
      </c>
      <c r="W8" s="28">
        <v>2022</v>
      </c>
      <c r="X8" s="28">
        <v>2023</v>
      </c>
      <c r="Y8" s="28">
        <v>2023</v>
      </c>
      <c r="Z8" s="28">
        <v>2023</v>
      </c>
      <c r="AA8" s="28">
        <v>2023</v>
      </c>
      <c r="AB8" s="28">
        <v>2024</v>
      </c>
      <c r="AC8" s="28">
        <v>2024</v>
      </c>
      <c r="AD8" s="28">
        <v>2024</v>
      </c>
      <c r="AE8" s="28">
        <v>2024</v>
      </c>
      <c r="AF8" s="28">
        <v>2025</v>
      </c>
      <c r="AG8" s="28">
        <v>2025</v>
      </c>
      <c r="AH8" s="28">
        <v>2025</v>
      </c>
      <c r="AI8" s="28">
        <v>2025</v>
      </c>
      <c r="AJ8" s="29">
        <v>2026</v>
      </c>
      <c r="AK8" s="2"/>
      <c r="AL8" s="1"/>
    </row>
    <row r="9" spans="1:38" x14ac:dyDescent="0.25">
      <c r="A9" s="1"/>
      <c r="B9" s="2"/>
      <c r="C9" s="30" t="s">
        <v>69</v>
      </c>
      <c r="D9" s="31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70</v>
      </c>
      <c r="AH9" s="32" t="s">
        <v>71</v>
      </c>
      <c r="AI9" s="32" t="s">
        <v>72</v>
      </c>
      <c r="AJ9" s="32" t="s">
        <v>73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x14ac:dyDescent="0.25">
      <c r="A11" s="1"/>
      <c r="B11" s="2"/>
      <c r="C11" s="49" t="s">
        <v>85</v>
      </c>
      <c r="D11" s="50" t="s">
        <v>86</v>
      </c>
      <c r="E11" s="51">
        <v>859.5</v>
      </c>
      <c r="F11" s="51">
        <v>859.5</v>
      </c>
      <c r="G11" s="51">
        <v>859.5</v>
      </c>
      <c r="H11" s="51">
        <v>859.5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  <c r="AK11" s="2"/>
      <c r="AL11" s="1"/>
    </row>
    <row r="12" spans="1:38" ht="18" x14ac:dyDescent="0.35">
      <c r="A12" s="1"/>
      <c r="B12" s="2"/>
      <c r="C12" s="39" t="s">
        <v>76</v>
      </c>
      <c r="D12" s="40" t="s">
        <v>87</v>
      </c>
      <c r="E12" s="41">
        <v>3.1779899999999999</v>
      </c>
      <c r="F12" s="41">
        <v>3.1779899999999999</v>
      </c>
      <c r="G12" s="41">
        <v>3.1779899999999999</v>
      </c>
      <c r="H12" s="41">
        <v>3.1779899999999999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  <c r="AL12" s="1"/>
    </row>
    <row r="13" spans="1:38" ht="18" x14ac:dyDescent="0.35">
      <c r="A13" s="1"/>
      <c r="B13" s="2"/>
      <c r="C13" s="43" t="s">
        <v>78</v>
      </c>
      <c r="D13" s="44" t="s">
        <v>79</v>
      </c>
      <c r="E13" s="45">
        <v>2731.4824049999997</v>
      </c>
      <c r="F13" s="45">
        <v>2731.4824049999997</v>
      </c>
      <c r="G13" s="45">
        <v>2731.4824049999997</v>
      </c>
      <c r="H13" s="45">
        <v>2731.4824049999997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2"/>
      <c r="AL13" s="1"/>
    </row>
    <row r="14" spans="1:38" x14ac:dyDescent="0.25">
      <c r="A14" s="1"/>
      <c r="B14" s="2"/>
      <c r="C14" s="2"/>
      <c r="D14" s="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"/>
      <c r="AL14" s="1"/>
    </row>
    <row r="15" spans="1:38" x14ac:dyDescent="0.25">
      <c r="A15" s="1"/>
      <c r="B15" s="2"/>
      <c r="C15" s="49" t="s">
        <v>88</v>
      </c>
      <c r="D15" s="50" t="s">
        <v>75</v>
      </c>
      <c r="E15" s="53">
        <v>595624.18500000006</v>
      </c>
      <c r="F15" s="53">
        <v>318365.97700000001</v>
      </c>
      <c r="G15" s="53">
        <v>772212.91599999997</v>
      </c>
      <c r="H15" s="53">
        <v>945958.255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2"/>
      <c r="AK15" s="2"/>
      <c r="AL15" s="1"/>
    </row>
    <row r="16" spans="1:38" ht="18" x14ac:dyDescent="0.35">
      <c r="A16" s="1"/>
      <c r="B16" s="2"/>
      <c r="C16" s="39" t="s">
        <v>76</v>
      </c>
      <c r="D16" s="40" t="s">
        <v>77</v>
      </c>
      <c r="E16" s="54">
        <v>0.18396000000000001</v>
      </c>
      <c r="F16" s="54">
        <v>0.18396000000000001</v>
      </c>
      <c r="G16" s="54">
        <v>0.18396000000000001</v>
      </c>
      <c r="H16" s="54">
        <v>0.18396000000000001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K16" s="2"/>
      <c r="AL16" s="1"/>
    </row>
    <row r="17" spans="1:38" ht="18" x14ac:dyDescent="0.35">
      <c r="A17" s="1"/>
      <c r="B17" s="2"/>
      <c r="C17" s="43" t="s">
        <v>78</v>
      </c>
      <c r="D17" s="44" t="s">
        <v>79</v>
      </c>
      <c r="E17" s="45">
        <v>109571.02507260002</v>
      </c>
      <c r="F17" s="45">
        <v>58566.605128920004</v>
      </c>
      <c r="G17" s="45">
        <v>142056.28802736002</v>
      </c>
      <c r="H17" s="45">
        <v>174018.48058980002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2"/>
      <c r="AL17" s="1"/>
    </row>
    <row r="18" spans="1:38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"/>
    </row>
    <row r="19" spans="1:38" x14ac:dyDescent="0.25">
      <c r="A19" s="1"/>
      <c r="B19" s="2"/>
      <c r="C19" s="49" t="s">
        <v>89</v>
      </c>
      <c r="D19" s="50" t="s">
        <v>75</v>
      </c>
      <c r="E19" s="53">
        <v>16478.129000000001</v>
      </c>
      <c r="F19" s="53">
        <v>1500.93</v>
      </c>
      <c r="G19" s="53">
        <v>24775.764000000003</v>
      </c>
      <c r="H19" s="53">
        <v>30220.728000000003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2"/>
      <c r="AK19" s="2"/>
      <c r="AL19" s="1"/>
    </row>
    <row r="20" spans="1:38" ht="18" x14ac:dyDescent="0.35">
      <c r="A20" s="1"/>
      <c r="B20" s="2"/>
      <c r="C20" s="39" t="s">
        <v>76</v>
      </c>
      <c r="D20" s="40" t="s">
        <v>77</v>
      </c>
      <c r="E20" s="54">
        <v>0.18396000000000001</v>
      </c>
      <c r="F20" s="54">
        <v>0.18396000000000001</v>
      </c>
      <c r="G20" s="54">
        <v>0.18396000000000001</v>
      </c>
      <c r="H20" s="54">
        <v>0.18396000000000001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  <c r="AK20" s="2"/>
      <c r="AL20" s="1"/>
    </row>
    <row r="21" spans="1:38" ht="18" x14ac:dyDescent="0.35">
      <c r="A21" s="1"/>
      <c r="B21" s="2"/>
      <c r="C21" s="43" t="s">
        <v>78</v>
      </c>
      <c r="D21" s="44" t="s">
        <v>79</v>
      </c>
      <c r="E21" s="45">
        <v>3031.3166108400005</v>
      </c>
      <c r="F21" s="45">
        <v>276.11108280000002</v>
      </c>
      <c r="G21" s="45">
        <v>4557.7495454400005</v>
      </c>
      <c r="H21" s="45">
        <v>5559.4051228800008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2"/>
      <c r="AL21" s="1"/>
    </row>
    <row r="22" spans="1:38" x14ac:dyDescent="0.25">
      <c r="A22" s="1"/>
      <c r="B22" s="2"/>
      <c r="C22" s="2"/>
      <c r="D22" s="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2"/>
      <c r="AL22" s="1"/>
    </row>
    <row r="23" spans="1:38" x14ac:dyDescent="0.25">
      <c r="A23" s="1"/>
      <c r="B23" s="2"/>
      <c r="C23" s="49" t="s">
        <v>90</v>
      </c>
      <c r="D23" s="50" t="s">
        <v>91</v>
      </c>
      <c r="E23" s="51">
        <v>17.18</v>
      </c>
      <c r="F23" s="51">
        <v>17.8</v>
      </c>
      <c r="G23" s="51">
        <v>53.84</v>
      </c>
      <c r="H23" s="51">
        <v>64.7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2"/>
      <c r="AK23" s="2"/>
      <c r="AL23" s="1"/>
    </row>
    <row r="24" spans="1:38" ht="18" x14ac:dyDescent="0.35">
      <c r="A24" s="1"/>
      <c r="B24" s="2"/>
      <c r="C24" s="39" t="s">
        <v>76</v>
      </c>
      <c r="D24" s="40" t="s">
        <v>92</v>
      </c>
      <c r="E24" s="55">
        <v>70.473280000000003</v>
      </c>
      <c r="F24" s="55">
        <v>70.473280000000003</v>
      </c>
      <c r="G24" s="55">
        <v>70.473280000000003</v>
      </c>
      <c r="H24" s="55">
        <v>70.473280000000003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2"/>
      <c r="AK24" s="2"/>
      <c r="AL24" s="1"/>
    </row>
    <row r="25" spans="1:38" ht="18" x14ac:dyDescent="0.35">
      <c r="A25" s="1"/>
      <c r="B25" s="2"/>
      <c r="C25" s="43" t="s">
        <v>78</v>
      </c>
      <c r="D25" s="44" t="s">
        <v>79</v>
      </c>
      <c r="E25" s="45">
        <v>1210.7309504</v>
      </c>
      <c r="F25" s="45">
        <v>1254.4243840000001</v>
      </c>
      <c r="G25" s="45">
        <v>3794.2813952000006</v>
      </c>
      <c r="H25" s="45">
        <v>4559.6212160000005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2"/>
      <c r="AL25" s="1"/>
    </row>
    <row r="26" spans="1:38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"/>
    </row>
    <row r="27" spans="1:38" x14ac:dyDescent="0.25">
      <c r="A27" s="1"/>
      <c r="B27" s="2"/>
      <c r="C27" s="56" t="s">
        <v>93</v>
      </c>
      <c r="D27" s="47" t="s">
        <v>86</v>
      </c>
      <c r="E27" s="57">
        <v>859.5</v>
      </c>
      <c r="F27" s="57">
        <v>859.5</v>
      </c>
      <c r="G27" s="57">
        <v>859.5</v>
      </c>
      <c r="H27" s="57">
        <v>859.5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2"/>
      <c r="AL27" s="1"/>
    </row>
    <row r="28" spans="1:38" ht="18" x14ac:dyDescent="0.35">
      <c r="A28" s="1"/>
      <c r="B28" s="2"/>
      <c r="C28" s="39" t="s">
        <v>76</v>
      </c>
      <c r="D28" s="40" t="s">
        <v>87</v>
      </c>
      <c r="E28" s="54">
        <v>0.60121999999999998</v>
      </c>
      <c r="F28" s="54">
        <v>0.60121999999999998</v>
      </c>
      <c r="G28" s="54">
        <v>0.60121999999999998</v>
      </c>
      <c r="H28" s="54">
        <v>0.60121999999999998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2"/>
      <c r="AK28" s="2"/>
      <c r="AL28" s="1"/>
    </row>
    <row r="29" spans="1:38" ht="18" x14ac:dyDescent="0.35">
      <c r="A29" s="1"/>
      <c r="B29" s="2"/>
      <c r="C29" s="43" t="s">
        <v>78</v>
      </c>
      <c r="D29" s="44" t="s">
        <v>79</v>
      </c>
      <c r="E29" s="45">
        <v>516.74859000000004</v>
      </c>
      <c r="F29" s="45">
        <v>516.74859000000004</v>
      </c>
      <c r="G29" s="45">
        <v>516.74859000000004</v>
      </c>
      <c r="H29" s="45">
        <v>516.74859000000004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2"/>
      <c r="AL29" s="1"/>
    </row>
    <row r="30" spans="1:38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1"/>
    </row>
    <row r="31" spans="1:38" x14ac:dyDescent="0.25">
      <c r="A31" s="1"/>
      <c r="B31" s="2"/>
      <c r="C31" s="46" t="s">
        <v>94</v>
      </c>
      <c r="D31" s="47" t="s">
        <v>75</v>
      </c>
      <c r="E31" s="48">
        <v>595624.18500000006</v>
      </c>
      <c r="F31" s="48">
        <v>318365.97700000001</v>
      </c>
      <c r="G31" s="48">
        <v>772212.91599999997</v>
      </c>
      <c r="H31" s="48">
        <v>945958.255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2"/>
      <c r="AL31" s="1"/>
    </row>
    <row r="32" spans="1:38" ht="18" x14ac:dyDescent="0.35">
      <c r="A32" s="1"/>
      <c r="B32" s="2"/>
      <c r="C32" s="39" t="s">
        <v>76</v>
      </c>
      <c r="D32" s="40" t="s">
        <v>77</v>
      </c>
      <c r="E32" s="54">
        <v>2.5569999999999999E-2</v>
      </c>
      <c r="F32" s="54">
        <v>2.5569999999999999E-2</v>
      </c>
      <c r="G32" s="54">
        <v>2.5569999999999999E-2</v>
      </c>
      <c r="H32" s="54">
        <v>2.5569999999999999E-2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2"/>
      <c r="AK32" s="2"/>
      <c r="AL32" s="1"/>
    </row>
    <row r="33" spans="1:38" ht="18" x14ac:dyDescent="0.35">
      <c r="A33" s="1"/>
      <c r="B33" s="2"/>
      <c r="C33" s="43" t="s">
        <v>78</v>
      </c>
      <c r="D33" s="44" t="s">
        <v>79</v>
      </c>
      <c r="E33" s="45">
        <v>15230.110410450001</v>
      </c>
      <c r="F33" s="45">
        <v>8140.6180318899997</v>
      </c>
      <c r="G33" s="45">
        <v>19745.484262119997</v>
      </c>
      <c r="H33" s="45">
        <v>24188.152580350001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2"/>
      <c r="AL33" s="1"/>
    </row>
    <row r="34" spans="1:38" x14ac:dyDescent="0.25">
      <c r="A34" s="1"/>
      <c r="B34" s="2"/>
      <c r="C34" s="2"/>
      <c r="D34" s="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2"/>
      <c r="AL34" s="1"/>
    </row>
    <row r="35" spans="1:38" x14ac:dyDescent="0.25">
      <c r="A35" s="1"/>
      <c r="B35" s="2"/>
      <c r="C35" s="46" t="s">
        <v>95</v>
      </c>
      <c r="D35" s="47" t="s">
        <v>75</v>
      </c>
      <c r="E35" s="48">
        <v>16478.129000000001</v>
      </c>
      <c r="F35" s="48">
        <v>1500.93</v>
      </c>
      <c r="G35" s="48">
        <v>24775.764000000003</v>
      </c>
      <c r="H35" s="48">
        <v>30220.728000000003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2"/>
      <c r="AL35" s="1"/>
    </row>
    <row r="36" spans="1:38" ht="18" x14ac:dyDescent="0.35">
      <c r="A36" s="1"/>
      <c r="B36" s="2"/>
      <c r="C36" s="39" t="s">
        <v>76</v>
      </c>
      <c r="D36" s="40" t="s">
        <v>77</v>
      </c>
      <c r="E36" s="54">
        <v>2.5569999999999999E-2</v>
      </c>
      <c r="F36" s="54">
        <v>2.5569999999999999E-2</v>
      </c>
      <c r="G36" s="54">
        <v>2.5569999999999999E-2</v>
      </c>
      <c r="H36" s="54">
        <v>2.5569999999999999E-2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2"/>
      <c r="AK36" s="2"/>
      <c r="AL36" s="1"/>
    </row>
    <row r="37" spans="1:38" ht="18" x14ac:dyDescent="0.35">
      <c r="A37" s="1"/>
      <c r="B37" s="2"/>
      <c r="C37" s="43" t="s">
        <v>78</v>
      </c>
      <c r="D37" s="44" t="s">
        <v>79</v>
      </c>
      <c r="E37" s="45">
        <v>421.34575853000001</v>
      </c>
      <c r="F37" s="45">
        <v>38.3787801</v>
      </c>
      <c r="G37" s="45">
        <v>633.51628548000008</v>
      </c>
      <c r="H37" s="45">
        <v>772.74401496000007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  <c r="AK37" s="2"/>
      <c r="AL37" s="1"/>
    </row>
    <row r="38" spans="1:38" x14ac:dyDescent="0.25">
      <c r="A38" s="1"/>
      <c r="B38" s="2"/>
      <c r="C38" s="2"/>
      <c r="D38" s="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2"/>
      <c r="AL38" s="1"/>
    </row>
    <row r="39" spans="1:38" x14ac:dyDescent="0.25">
      <c r="A39" s="1"/>
      <c r="B39" s="2"/>
      <c r="C39" s="46" t="s">
        <v>96</v>
      </c>
      <c r="D39" s="47" t="s">
        <v>91</v>
      </c>
      <c r="E39" s="57">
        <v>17.18</v>
      </c>
      <c r="F39" s="57">
        <v>17.8</v>
      </c>
      <c r="G39" s="57">
        <v>53.84</v>
      </c>
      <c r="H39" s="57">
        <v>64.7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2"/>
      <c r="AL39" s="1"/>
    </row>
    <row r="40" spans="1:38" ht="18" x14ac:dyDescent="0.35">
      <c r="A40" s="1"/>
      <c r="B40" s="2"/>
      <c r="C40" s="39" t="s">
        <v>76</v>
      </c>
      <c r="D40" s="40" t="s">
        <v>92</v>
      </c>
      <c r="E40" s="58">
        <v>177</v>
      </c>
      <c r="F40" s="58">
        <v>177</v>
      </c>
      <c r="G40" s="58">
        <v>177</v>
      </c>
      <c r="H40" s="58">
        <v>177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2"/>
      <c r="AK40" s="2"/>
      <c r="AL40" s="1"/>
    </row>
    <row r="41" spans="1:38" ht="18" x14ac:dyDescent="0.35">
      <c r="A41" s="1"/>
      <c r="B41" s="2"/>
      <c r="C41" s="43" t="s">
        <v>78</v>
      </c>
      <c r="D41" s="44" t="s">
        <v>79</v>
      </c>
      <c r="E41" s="45">
        <v>3040.86</v>
      </c>
      <c r="F41" s="45">
        <v>3150.6</v>
      </c>
      <c r="G41" s="45">
        <v>9529.68</v>
      </c>
      <c r="H41" s="45">
        <v>11451.9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5">
        <v>0</v>
      </c>
      <c r="AJ41" s="45">
        <v>0</v>
      </c>
      <c r="AK41" s="2"/>
      <c r="AL41" s="1"/>
    </row>
    <row r="42" spans="1:38" x14ac:dyDescent="0.25">
      <c r="A42" s="1"/>
      <c r="B42" s="2"/>
      <c r="C42" s="2"/>
      <c r="D42" s="2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2"/>
      <c r="AL42" s="1"/>
    </row>
    <row r="43" spans="1:38" x14ac:dyDescent="0.25">
      <c r="A43" s="1"/>
      <c r="B43" s="2"/>
      <c r="C43" s="59" t="s">
        <v>61</v>
      </c>
      <c r="D43" s="60" t="s">
        <v>91</v>
      </c>
      <c r="E43" s="61">
        <v>17.18</v>
      </c>
      <c r="F43" s="61">
        <v>17.8</v>
      </c>
      <c r="G43" s="61">
        <v>53.84</v>
      </c>
      <c r="H43" s="61">
        <v>64.7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>
        <v>0</v>
      </c>
      <c r="AH43" s="61">
        <v>0</v>
      </c>
      <c r="AI43" s="61">
        <v>0</v>
      </c>
      <c r="AJ43" s="61">
        <v>0</v>
      </c>
      <c r="AK43" s="2"/>
      <c r="AL43" s="1"/>
    </row>
    <row r="44" spans="1:38" ht="18" x14ac:dyDescent="0.35">
      <c r="A44" s="1"/>
      <c r="B44" s="2"/>
      <c r="C44" s="39" t="s">
        <v>76</v>
      </c>
      <c r="D44" s="40" t="s">
        <v>92</v>
      </c>
      <c r="E44" s="62">
        <v>1635.44</v>
      </c>
      <c r="F44" s="62">
        <v>1635.44</v>
      </c>
      <c r="G44" s="62">
        <v>1635.44</v>
      </c>
      <c r="H44" s="62">
        <v>1635.44</v>
      </c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2"/>
      <c r="AK44" s="2"/>
      <c r="AL44" s="1"/>
    </row>
    <row r="45" spans="1:38" ht="18" x14ac:dyDescent="0.35">
      <c r="A45" s="1"/>
      <c r="B45" s="2"/>
      <c r="C45" s="43" t="s">
        <v>78</v>
      </c>
      <c r="D45" s="44" t="s">
        <v>79</v>
      </c>
      <c r="E45" s="45">
        <v>28096.859199999999</v>
      </c>
      <c r="F45" s="45">
        <v>29110.832000000002</v>
      </c>
      <c r="G45" s="45">
        <v>88052.089600000007</v>
      </c>
      <c r="H45" s="45">
        <v>105812.96800000001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  <c r="AK45" s="2"/>
      <c r="AL45" s="1"/>
    </row>
    <row r="46" spans="1:38" x14ac:dyDescent="0.25">
      <c r="A46" s="1"/>
      <c r="B46" s="2"/>
      <c r="C46" s="2"/>
      <c r="D46" s="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2"/>
      <c r="AL46" s="1"/>
    </row>
    <row r="47" spans="1:3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97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2"/>
      <c r="D6" s="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2"/>
      <c r="AL6" s="1"/>
    </row>
    <row r="7" spans="1:38" x14ac:dyDescent="0.25">
      <c r="A7" s="1"/>
      <c r="B7" s="2"/>
      <c r="C7" s="24" t="s">
        <v>67</v>
      </c>
      <c r="D7" s="25"/>
      <c r="E7" s="106" t="s">
        <v>2</v>
      </c>
      <c r="F7" s="106"/>
      <c r="G7" s="106"/>
      <c r="H7" s="106"/>
      <c r="I7" s="106" t="s">
        <v>3</v>
      </c>
      <c r="J7" s="106"/>
      <c r="K7" s="106"/>
      <c r="L7" s="106"/>
      <c r="M7" s="106" t="s">
        <v>4</v>
      </c>
      <c r="N7" s="106"/>
      <c r="O7" s="106"/>
      <c r="P7" s="106"/>
      <c r="Q7" s="106" t="s">
        <v>5</v>
      </c>
      <c r="R7" s="106"/>
      <c r="S7" s="106"/>
      <c r="T7" s="106"/>
      <c r="U7" s="106" t="s">
        <v>6</v>
      </c>
      <c r="V7" s="106"/>
      <c r="W7" s="106"/>
      <c r="X7" s="106"/>
      <c r="Y7" s="105" t="s">
        <v>7</v>
      </c>
      <c r="Z7" s="105"/>
      <c r="AA7" s="105"/>
      <c r="AB7" s="105"/>
      <c r="AC7" s="105" t="s">
        <v>8</v>
      </c>
      <c r="AD7" s="105"/>
      <c r="AE7" s="105"/>
      <c r="AF7" s="105"/>
      <c r="AG7" s="105" t="s">
        <v>9</v>
      </c>
      <c r="AH7" s="105"/>
      <c r="AI7" s="105"/>
      <c r="AJ7" s="105"/>
      <c r="AK7" s="2"/>
      <c r="AL7" s="1"/>
    </row>
    <row r="8" spans="1:38" x14ac:dyDescent="0.25">
      <c r="A8" s="1"/>
      <c r="B8" s="2"/>
      <c r="C8" s="26" t="s">
        <v>68</v>
      </c>
      <c r="D8" s="27"/>
      <c r="E8" s="28">
        <v>2018</v>
      </c>
      <c r="F8" s="28">
        <v>2018</v>
      </c>
      <c r="G8" s="28">
        <v>2018</v>
      </c>
      <c r="H8" s="28">
        <v>2019</v>
      </c>
      <c r="I8" s="28">
        <v>2019</v>
      </c>
      <c r="J8" s="28">
        <v>2019</v>
      </c>
      <c r="K8" s="28">
        <v>2019</v>
      </c>
      <c r="L8" s="28">
        <v>2020</v>
      </c>
      <c r="M8" s="28">
        <v>2020</v>
      </c>
      <c r="N8" s="28">
        <v>2020</v>
      </c>
      <c r="O8" s="28">
        <v>2020</v>
      </c>
      <c r="P8" s="28">
        <v>2021</v>
      </c>
      <c r="Q8" s="28">
        <v>2021</v>
      </c>
      <c r="R8" s="28">
        <v>2021</v>
      </c>
      <c r="S8" s="28">
        <v>2021</v>
      </c>
      <c r="T8" s="28">
        <v>2022</v>
      </c>
      <c r="U8" s="28">
        <v>2022</v>
      </c>
      <c r="V8" s="28">
        <v>2022</v>
      </c>
      <c r="W8" s="28">
        <v>2022</v>
      </c>
      <c r="X8" s="28">
        <v>2023</v>
      </c>
      <c r="Y8" s="28">
        <v>2023</v>
      </c>
      <c r="Z8" s="28">
        <v>2023</v>
      </c>
      <c r="AA8" s="28">
        <v>2023</v>
      </c>
      <c r="AB8" s="28">
        <v>2024</v>
      </c>
      <c r="AC8" s="28">
        <v>2024</v>
      </c>
      <c r="AD8" s="28">
        <v>2024</v>
      </c>
      <c r="AE8" s="28">
        <v>2024</v>
      </c>
      <c r="AF8" s="28">
        <v>2025</v>
      </c>
      <c r="AG8" s="28">
        <v>2025</v>
      </c>
      <c r="AH8" s="28">
        <v>2025</v>
      </c>
      <c r="AI8" s="28">
        <v>2025</v>
      </c>
      <c r="AJ8" s="29">
        <v>2026</v>
      </c>
      <c r="AK8" s="2"/>
      <c r="AL8" s="1"/>
    </row>
    <row r="9" spans="1:38" x14ac:dyDescent="0.25">
      <c r="A9" s="1"/>
      <c r="B9" s="2"/>
      <c r="C9" s="30" t="s">
        <v>69</v>
      </c>
      <c r="D9" s="31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70</v>
      </c>
      <c r="AH9" s="32" t="s">
        <v>71</v>
      </c>
      <c r="AI9" s="32" t="s">
        <v>72</v>
      </c>
      <c r="AJ9" s="32" t="s">
        <v>73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x14ac:dyDescent="0.25">
      <c r="A11" s="1"/>
      <c r="B11" s="2"/>
      <c r="C11" s="49" t="s">
        <v>98</v>
      </c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  <c r="AK11" s="2"/>
      <c r="AL11" s="1"/>
    </row>
    <row r="12" spans="1:38" x14ac:dyDescent="0.25">
      <c r="A12" s="1"/>
      <c r="B12" s="2"/>
      <c r="C12" s="26"/>
      <c r="D12" s="27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  <c r="AK12" s="2"/>
      <c r="AL12" s="1"/>
    </row>
    <row r="13" spans="1:38" ht="18" x14ac:dyDescent="0.35">
      <c r="A13" s="1"/>
      <c r="B13" s="2"/>
      <c r="C13" s="30" t="s">
        <v>78</v>
      </c>
      <c r="D13" s="31" t="s">
        <v>79</v>
      </c>
      <c r="E13" s="65">
        <v>9495.527500000002</v>
      </c>
      <c r="F13" s="65">
        <v>9495.527500000002</v>
      </c>
      <c r="G13" s="65">
        <v>9495.527500000002</v>
      </c>
      <c r="H13" s="65">
        <v>9495.527500000002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K13" s="2"/>
      <c r="AL13" s="1"/>
    </row>
    <row r="14" spans="1:38" x14ac:dyDescent="0.25">
      <c r="A14" s="1"/>
      <c r="B14" s="2"/>
      <c r="C14" s="2"/>
      <c r="D14" s="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"/>
      <c r="AL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18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2"/>
      <c r="AL6" s="1"/>
    </row>
    <row r="7" spans="1:38" x14ac:dyDescent="0.25">
      <c r="A7" s="1"/>
      <c r="B7" s="2"/>
      <c r="C7" s="67" t="s">
        <v>67</v>
      </c>
      <c r="D7" s="68"/>
      <c r="E7" s="86" t="s">
        <v>2</v>
      </c>
      <c r="F7" s="86"/>
      <c r="G7" s="86"/>
      <c r="H7" s="86"/>
      <c r="I7" s="86" t="s">
        <v>3</v>
      </c>
      <c r="J7" s="86"/>
      <c r="K7" s="86"/>
      <c r="L7" s="86"/>
      <c r="M7" s="86" t="s">
        <v>4</v>
      </c>
      <c r="N7" s="86"/>
      <c r="O7" s="86"/>
      <c r="P7" s="86"/>
      <c r="Q7" s="86" t="s">
        <v>5</v>
      </c>
      <c r="R7" s="86"/>
      <c r="S7" s="86"/>
      <c r="T7" s="86"/>
      <c r="U7" s="86" t="s">
        <v>6</v>
      </c>
      <c r="V7" s="86"/>
      <c r="W7" s="86"/>
      <c r="X7" s="86"/>
      <c r="Y7" s="107" t="s">
        <v>7</v>
      </c>
      <c r="Z7" s="107"/>
      <c r="AA7" s="107"/>
      <c r="AB7" s="107"/>
      <c r="AC7" s="107" t="s">
        <v>8</v>
      </c>
      <c r="AD7" s="107"/>
      <c r="AE7" s="107"/>
      <c r="AF7" s="107"/>
      <c r="AG7" s="107" t="s">
        <v>9</v>
      </c>
      <c r="AH7" s="107"/>
      <c r="AI7" s="107"/>
      <c r="AJ7" s="107"/>
      <c r="AK7" s="2"/>
      <c r="AL7" s="1"/>
    </row>
    <row r="8" spans="1:38" x14ac:dyDescent="0.25">
      <c r="A8" s="1"/>
      <c r="B8" s="2"/>
      <c r="C8" s="69" t="s">
        <v>68</v>
      </c>
      <c r="D8" s="70"/>
      <c r="E8" s="71">
        <v>2018</v>
      </c>
      <c r="F8" s="71">
        <v>2018</v>
      </c>
      <c r="G8" s="71">
        <v>2018</v>
      </c>
      <c r="H8" s="71">
        <v>2019</v>
      </c>
      <c r="I8" s="71">
        <v>2019</v>
      </c>
      <c r="J8" s="71">
        <v>2019</v>
      </c>
      <c r="K8" s="71">
        <v>2019</v>
      </c>
      <c r="L8" s="71">
        <v>2020</v>
      </c>
      <c r="M8" s="71">
        <v>2020</v>
      </c>
      <c r="N8" s="71">
        <v>2020</v>
      </c>
      <c r="O8" s="71">
        <v>2020</v>
      </c>
      <c r="P8" s="71">
        <v>2021</v>
      </c>
      <c r="Q8" s="71">
        <v>2021</v>
      </c>
      <c r="R8" s="71">
        <v>2021</v>
      </c>
      <c r="S8" s="71">
        <v>2021</v>
      </c>
      <c r="T8" s="71">
        <v>2022</v>
      </c>
      <c r="U8" s="71">
        <v>2022</v>
      </c>
      <c r="V8" s="71">
        <v>2022</v>
      </c>
      <c r="W8" s="71">
        <v>2022</v>
      </c>
      <c r="X8" s="71">
        <v>2023</v>
      </c>
      <c r="Y8" s="71">
        <v>2023</v>
      </c>
      <c r="Z8" s="71">
        <v>2023</v>
      </c>
      <c r="AA8" s="71">
        <v>2023</v>
      </c>
      <c r="AB8" s="71">
        <v>2024</v>
      </c>
      <c r="AC8" s="71">
        <v>2024</v>
      </c>
      <c r="AD8" s="71">
        <v>2024</v>
      </c>
      <c r="AE8" s="71">
        <v>2024</v>
      </c>
      <c r="AF8" s="71">
        <v>2025</v>
      </c>
      <c r="AG8" s="71">
        <v>2025</v>
      </c>
      <c r="AH8" s="71">
        <v>2025</v>
      </c>
      <c r="AI8" s="71">
        <v>2025</v>
      </c>
      <c r="AJ8" s="72">
        <v>2026</v>
      </c>
      <c r="AK8" s="2"/>
      <c r="AL8" s="1"/>
    </row>
    <row r="9" spans="1:38" x14ac:dyDescent="0.25">
      <c r="A9" s="1"/>
      <c r="B9" s="2"/>
      <c r="C9" s="43" t="s">
        <v>69</v>
      </c>
      <c r="D9" s="44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70</v>
      </c>
      <c r="AH9" s="32" t="s">
        <v>71</v>
      </c>
      <c r="AI9" s="32" t="s">
        <v>72</v>
      </c>
      <c r="AJ9" s="32" t="s">
        <v>73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x14ac:dyDescent="0.25">
      <c r="A11" s="1"/>
      <c r="B11" s="2"/>
      <c r="C11" s="49" t="s">
        <v>99</v>
      </c>
      <c r="D11" s="50" t="s">
        <v>100</v>
      </c>
      <c r="E11" s="73">
        <v>937.75</v>
      </c>
      <c r="F11" s="73">
        <v>937.75</v>
      </c>
      <c r="G11" s="73">
        <v>937.75</v>
      </c>
      <c r="H11" s="73">
        <v>937.75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  <c r="AK11" s="2"/>
      <c r="AL11" s="1"/>
    </row>
    <row r="12" spans="1:38" ht="18" x14ac:dyDescent="0.35">
      <c r="A12" s="1"/>
      <c r="B12" s="2"/>
      <c r="C12" s="39" t="s">
        <v>76</v>
      </c>
      <c r="D12" s="40" t="s">
        <v>101</v>
      </c>
      <c r="E12" s="41">
        <v>0.22089</v>
      </c>
      <c r="F12" s="41">
        <v>0.22089</v>
      </c>
      <c r="G12" s="41">
        <v>0.22089</v>
      </c>
      <c r="H12" s="41">
        <v>0.22089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  <c r="AL12" s="1"/>
    </row>
    <row r="13" spans="1:38" ht="18" x14ac:dyDescent="0.35">
      <c r="A13" s="1"/>
      <c r="B13" s="2"/>
      <c r="C13" s="43" t="s">
        <v>78</v>
      </c>
      <c r="D13" s="44" t="s">
        <v>79</v>
      </c>
      <c r="E13" s="45">
        <v>207.13959750000001</v>
      </c>
      <c r="F13" s="45">
        <v>207.13959750000001</v>
      </c>
      <c r="G13" s="45">
        <v>207.13959750000001</v>
      </c>
      <c r="H13" s="45">
        <v>207.13959750000001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2"/>
      <c r="AL13" s="1"/>
    </row>
    <row r="14" spans="1:38" x14ac:dyDescent="0.25">
      <c r="A14" s="1"/>
      <c r="B14" s="2"/>
      <c r="C14" s="2"/>
      <c r="D14" s="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"/>
      <c r="AL14" s="1"/>
    </row>
    <row r="15" spans="1:38" x14ac:dyDescent="0.25">
      <c r="A15" s="1"/>
      <c r="B15" s="2"/>
      <c r="C15" s="49" t="s">
        <v>102</v>
      </c>
      <c r="D15" s="50" t="s">
        <v>100</v>
      </c>
      <c r="E15" s="51">
        <v>44849.5</v>
      </c>
      <c r="F15" s="51">
        <v>44849.5</v>
      </c>
      <c r="G15" s="51">
        <v>44849.5</v>
      </c>
      <c r="H15" s="51">
        <v>44849.5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2"/>
      <c r="AK15" s="2"/>
      <c r="AL15" s="1"/>
    </row>
    <row r="16" spans="1:38" ht="18" x14ac:dyDescent="0.35">
      <c r="A16" s="1"/>
      <c r="B16" s="2"/>
      <c r="C16" s="39" t="s">
        <v>76</v>
      </c>
      <c r="D16" s="40" t="s">
        <v>101</v>
      </c>
      <c r="E16" s="41">
        <v>0.29071999999999998</v>
      </c>
      <c r="F16" s="41">
        <v>0.29071999999999998</v>
      </c>
      <c r="G16" s="41">
        <v>0.29071999999999998</v>
      </c>
      <c r="H16" s="41">
        <v>0.29071999999999998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K16" s="2"/>
      <c r="AL16" s="1"/>
    </row>
    <row r="17" spans="1:38" ht="18" x14ac:dyDescent="0.35">
      <c r="A17" s="1"/>
      <c r="B17" s="2"/>
      <c r="C17" s="43" t="s">
        <v>78</v>
      </c>
      <c r="D17" s="44" t="s">
        <v>79</v>
      </c>
      <c r="E17" s="45">
        <v>13038.646639999999</v>
      </c>
      <c r="F17" s="45">
        <v>13038.646639999999</v>
      </c>
      <c r="G17" s="45">
        <v>13038.646639999999</v>
      </c>
      <c r="H17" s="45">
        <v>13038.646639999999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2"/>
      <c r="AL17" s="1"/>
    </row>
    <row r="18" spans="1:38" x14ac:dyDescent="0.25">
      <c r="A18" s="1"/>
      <c r="B18" s="2"/>
      <c r="C18" s="2"/>
      <c r="D18" s="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2"/>
      <c r="AL18" s="1"/>
    </row>
    <row r="19" spans="1:38" x14ac:dyDescent="0.25">
      <c r="A19" s="1"/>
      <c r="B19" s="2"/>
      <c r="C19" s="46" t="s">
        <v>103</v>
      </c>
      <c r="D19" s="47" t="s">
        <v>100</v>
      </c>
      <c r="E19" s="48">
        <v>937.75</v>
      </c>
      <c r="F19" s="48">
        <v>937.75</v>
      </c>
      <c r="G19" s="48">
        <v>937.75</v>
      </c>
      <c r="H19" s="48">
        <v>937.75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2"/>
      <c r="AL19" s="1"/>
    </row>
    <row r="20" spans="1:38" ht="18" x14ac:dyDescent="0.35">
      <c r="A20" s="1"/>
      <c r="B20" s="2"/>
      <c r="C20" s="39" t="s">
        <v>76</v>
      </c>
      <c r="D20" s="40" t="s">
        <v>101</v>
      </c>
      <c r="E20" s="41">
        <v>5.2040000000000003E-2</v>
      </c>
      <c r="F20" s="41">
        <v>5.2040000000000003E-2</v>
      </c>
      <c r="G20" s="41">
        <v>5.2040000000000003E-2</v>
      </c>
      <c r="H20" s="41">
        <v>5.2040000000000003E-2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  <c r="AK20" s="2"/>
      <c r="AL20" s="1"/>
    </row>
    <row r="21" spans="1:38" ht="18" x14ac:dyDescent="0.35">
      <c r="A21" s="1"/>
      <c r="B21" s="2"/>
      <c r="C21" s="43" t="s">
        <v>78</v>
      </c>
      <c r="D21" s="44" t="s">
        <v>79</v>
      </c>
      <c r="E21" s="45">
        <v>48.800510000000003</v>
      </c>
      <c r="F21" s="45">
        <v>48.800510000000003</v>
      </c>
      <c r="G21" s="45">
        <v>48.800510000000003</v>
      </c>
      <c r="H21" s="45">
        <v>48.800510000000003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2"/>
      <c r="AL21" s="1"/>
    </row>
    <row r="22" spans="1:38" x14ac:dyDescent="0.25">
      <c r="A22" s="1"/>
      <c r="B22" s="2"/>
      <c r="C22" s="2"/>
      <c r="D22" s="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2"/>
      <c r="AL22" s="1"/>
    </row>
    <row r="23" spans="1:38" x14ac:dyDescent="0.25">
      <c r="A23" s="1"/>
      <c r="B23" s="2"/>
      <c r="C23" s="46" t="s">
        <v>104</v>
      </c>
      <c r="D23" s="47" t="s">
        <v>100</v>
      </c>
      <c r="E23" s="57">
        <v>44849.5</v>
      </c>
      <c r="F23" s="57">
        <v>44849.5</v>
      </c>
      <c r="G23" s="57">
        <v>44849.5</v>
      </c>
      <c r="H23" s="57">
        <v>44849.5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2"/>
      <c r="AL23" s="1"/>
    </row>
    <row r="24" spans="1:38" ht="18" x14ac:dyDescent="0.35">
      <c r="A24" s="1"/>
      <c r="B24" s="2"/>
      <c r="C24" s="39" t="s">
        <v>76</v>
      </c>
      <c r="D24" s="40" t="s">
        <v>101</v>
      </c>
      <c r="E24" s="41">
        <v>7.3940000000000006E-2</v>
      </c>
      <c r="F24" s="41">
        <v>7.3940000000000006E-2</v>
      </c>
      <c r="G24" s="41">
        <v>7.3940000000000006E-2</v>
      </c>
      <c r="H24" s="41">
        <v>7.3940000000000006E-2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2"/>
      <c r="AK24" s="2"/>
      <c r="AL24" s="1"/>
    </row>
    <row r="25" spans="1:38" ht="18" x14ac:dyDescent="0.35">
      <c r="A25" s="1"/>
      <c r="B25" s="2"/>
      <c r="C25" s="43" t="s">
        <v>78</v>
      </c>
      <c r="D25" s="44" t="s">
        <v>79</v>
      </c>
      <c r="E25" s="45">
        <v>3316.1720300000002</v>
      </c>
      <c r="F25" s="45">
        <v>3316.1720300000002</v>
      </c>
      <c r="G25" s="45">
        <v>3316.1720300000002</v>
      </c>
      <c r="H25" s="45">
        <v>3316.1720300000002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2"/>
      <c r="AL25" s="1"/>
    </row>
    <row r="26" spans="1:38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"/>
    </row>
    <row r="27" spans="1:3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21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2"/>
      <c r="AL6" s="1"/>
    </row>
    <row r="7" spans="1:38" x14ac:dyDescent="0.25">
      <c r="A7" s="1"/>
      <c r="B7" s="2"/>
      <c r="C7" s="24" t="s">
        <v>67</v>
      </c>
      <c r="D7" s="25"/>
      <c r="E7" s="106" t="s">
        <v>2</v>
      </c>
      <c r="F7" s="106"/>
      <c r="G7" s="106"/>
      <c r="H7" s="106"/>
      <c r="I7" s="106" t="s">
        <v>3</v>
      </c>
      <c r="J7" s="106"/>
      <c r="K7" s="106"/>
      <c r="L7" s="106"/>
      <c r="M7" s="106" t="s">
        <v>4</v>
      </c>
      <c r="N7" s="106"/>
      <c r="O7" s="106"/>
      <c r="P7" s="106"/>
      <c r="Q7" s="106" t="s">
        <v>5</v>
      </c>
      <c r="R7" s="106"/>
      <c r="S7" s="106"/>
      <c r="T7" s="106"/>
      <c r="U7" s="106" t="s">
        <v>6</v>
      </c>
      <c r="V7" s="106"/>
      <c r="W7" s="106"/>
      <c r="X7" s="106"/>
      <c r="Y7" s="105" t="s">
        <v>7</v>
      </c>
      <c r="Z7" s="105"/>
      <c r="AA7" s="105"/>
      <c r="AB7" s="105"/>
      <c r="AC7" s="105" t="s">
        <v>8</v>
      </c>
      <c r="AD7" s="105"/>
      <c r="AE7" s="105"/>
      <c r="AF7" s="105"/>
      <c r="AG7" s="105" t="s">
        <v>9</v>
      </c>
      <c r="AH7" s="105"/>
      <c r="AI7" s="105"/>
      <c r="AJ7" s="105"/>
      <c r="AK7" s="2"/>
      <c r="AL7" s="1"/>
    </row>
    <row r="8" spans="1:38" x14ac:dyDescent="0.25">
      <c r="A8" s="1"/>
      <c r="B8" s="2"/>
      <c r="C8" s="39" t="s">
        <v>68</v>
      </c>
      <c r="D8" s="40"/>
      <c r="E8" s="28">
        <v>2018</v>
      </c>
      <c r="F8" s="28">
        <v>2018</v>
      </c>
      <c r="G8" s="28">
        <v>2018</v>
      </c>
      <c r="H8" s="28">
        <v>2019</v>
      </c>
      <c r="I8" s="28">
        <v>2019</v>
      </c>
      <c r="J8" s="28">
        <v>2019</v>
      </c>
      <c r="K8" s="28">
        <v>2019</v>
      </c>
      <c r="L8" s="28">
        <v>2020</v>
      </c>
      <c r="M8" s="28">
        <v>2020</v>
      </c>
      <c r="N8" s="28">
        <v>2020</v>
      </c>
      <c r="O8" s="28">
        <v>2020</v>
      </c>
      <c r="P8" s="28">
        <v>2021</v>
      </c>
      <c r="Q8" s="28">
        <v>2021</v>
      </c>
      <c r="R8" s="28">
        <v>2021</v>
      </c>
      <c r="S8" s="28">
        <v>2021</v>
      </c>
      <c r="T8" s="28">
        <v>2022</v>
      </c>
      <c r="U8" s="28">
        <v>2022</v>
      </c>
      <c r="V8" s="28">
        <v>2022</v>
      </c>
      <c r="W8" s="28">
        <v>2022</v>
      </c>
      <c r="X8" s="28">
        <v>2023</v>
      </c>
      <c r="Y8" s="28">
        <v>2023</v>
      </c>
      <c r="Z8" s="28">
        <v>2023</v>
      </c>
      <c r="AA8" s="28">
        <v>2023</v>
      </c>
      <c r="AB8" s="28">
        <v>2024</v>
      </c>
      <c r="AC8" s="28">
        <v>2024</v>
      </c>
      <c r="AD8" s="28">
        <v>2024</v>
      </c>
      <c r="AE8" s="28">
        <v>2024</v>
      </c>
      <c r="AF8" s="28">
        <v>2025</v>
      </c>
      <c r="AG8" s="28">
        <v>2025</v>
      </c>
      <c r="AH8" s="28">
        <v>2025</v>
      </c>
      <c r="AI8" s="28">
        <v>2025</v>
      </c>
      <c r="AJ8" s="29">
        <v>2026</v>
      </c>
      <c r="AK8" s="2"/>
      <c r="AL8" s="1"/>
    </row>
    <row r="9" spans="1:38" x14ac:dyDescent="0.25">
      <c r="A9" s="1"/>
      <c r="B9" s="2"/>
      <c r="C9" s="43" t="s">
        <v>69</v>
      </c>
      <c r="D9" s="44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70</v>
      </c>
      <c r="AH9" s="32" t="s">
        <v>71</v>
      </c>
      <c r="AI9" s="32" t="s">
        <v>72</v>
      </c>
      <c r="AJ9" s="32" t="s">
        <v>73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x14ac:dyDescent="0.25">
      <c r="A11" s="1"/>
      <c r="B11" s="2"/>
      <c r="C11" s="49" t="s">
        <v>105</v>
      </c>
      <c r="D11" s="50" t="s">
        <v>100</v>
      </c>
      <c r="E11" s="51">
        <f>337387/4</f>
        <v>84346.75</v>
      </c>
      <c r="F11" s="51">
        <v>84346.75</v>
      </c>
      <c r="G11" s="51">
        <v>84346.75</v>
      </c>
      <c r="H11" s="51">
        <v>84346.75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2"/>
      <c r="AK11" s="2"/>
      <c r="AL11" s="1"/>
    </row>
    <row r="12" spans="1:38" ht="18" x14ac:dyDescent="0.35">
      <c r="A12" s="1"/>
      <c r="B12" s="2"/>
      <c r="C12" s="39" t="s">
        <v>76</v>
      </c>
      <c r="D12" s="40" t="s">
        <v>101</v>
      </c>
      <c r="E12" s="41">
        <v>0.41327999999999998</v>
      </c>
      <c r="F12" s="41">
        <v>0.41327999999999998</v>
      </c>
      <c r="G12" s="41">
        <v>0.41327999999999998</v>
      </c>
      <c r="H12" s="41">
        <v>0.41327999999999998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  <c r="AL12" s="1"/>
    </row>
    <row r="13" spans="1:38" ht="18" x14ac:dyDescent="0.35">
      <c r="A13" s="1"/>
      <c r="B13" s="2"/>
      <c r="C13" s="43" t="s">
        <v>78</v>
      </c>
      <c r="D13" s="44" t="s">
        <v>79</v>
      </c>
      <c r="E13" s="45">
        <f t="shared" ref="E13" si="0">E12*E11</f>
        <v>34858.824840000001</v>
      </c>
      <c r="F13" s="45">
        <v>34858.824840000001</v>
      </c>
      <c r="G13" s="45">
        <v>34858.824840000001</v>
      </c>
      <c r="H13" s="45">
        <v>34858.824840000001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2"/>
      <c r="AL13" s="1"/>
    </row>
    <row r="14" spans="1:38" x14ac:dyDescent="0.25">
      <c r="A14" s="1"/>
      <c r="B14" s="2"/>
      <c r="C14" s="2"/>
      <c r="D14" s="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"/>
      <c r="AL14" s="1"/>
    </row>
    <row r="15" spans="1:38" x14ac:dyDescent="0.25">
      <c r="A15" s="1"/>
      <c r="B15" s="2"/>
      <c r="C15" s="49" t="s">
        <v>106</v>
      </c>
      <c r="D15" s="50" t="s">
        <v>100</v>
      </c>
      <c r="E15" s="51">
        <f>23774.989341/4</f>
        <v>5943.7473352500001</v>
      </c>
      <c r="F15" s="51">
        <v>5943.7473352500001</v>
      </c>
      <c r="G15" s="51">
        <v>5943.7473352500001</v>
      </c>
      <c r="H15" s="51">
        <v>5943.7473352500001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2"/>
      <c r="AK15" s="2"/>
      <c r="AL15" s="1"/>
    </row>
    <row r="16" spans="1:38" ht="18" x14ac:dyDescent="0.35">
      <c r="A16" s="1"/>
      <c r="B16" s="2"/>
      <c r="C16" s="39" t="s">
        <v>76</v>
      </c>
      <c r="D16" s="40" t="s">
        <v>101</v>
      </c>
      <c r="E16" s="41">
        <v>0.79952209920000006</v>
      </c>
      <c r="F16" s="41">
        <v>0.79952209920000006</v>
      </c>
      <c r="G16" s="41">
        <v>0.79952209920000006</v>
      </c>
      <c r="H16" s="41">
        <v>0.79952209920000006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K16" s="2"/>
      <c r="AL16" s="1"/>
    </row>
    <row r="17" spans="1:38" ht="18" x14ac:dyDescent="0.35">
      <c r="A17" s="1"/>
      <c r="B17" s="2"/>
      <c r="C17" s="43" t="s">
        <v>78</v>
      </c>
      <c r="D17" s="44" t="s">
        <v>79</v>
      </c>
      <c r="E17" s="45">
        <f t="shared" ref="E17" si="1">E16*E15</f>
        <v>4752.1573465934862</v>
      </c>
      <c r="F17" s="45">
        <v>4752.1573465934862</v>
      </c>
      <c r="G17" s="45">
        <v>4752.1573465934862</v>
      </c>
      <c r="H17" s="45">
        <v>4752.1573465934862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2"/>
      <c r="AL17" s="1"/>
    </row>
    <row r="18" spans="1:38" x14ac:dyDescent="0.25">
      <c r="A18" s="1"/>
      <c r="B18" s="2"/>
      <c r="C18" s="2"/>
      <c r="D18" s="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2"/>
      <c r="AL18" s="1"/>
    </row>
    <row r="19" spans="1:38" x14ac:dyDescent="0.25">
      <c r="A19" s="1"/>
      <c r="B19" s="2"/>
      <c r="C19" s="49" t="s">
        <v>107</v>
      </c>
      <c r="D19" s="50" t="s">
        <v>100</v>
      </c>
      <c r="E19" s="51">
        <f>248188.626191/4</f>
        <v>62047.156547749997</v>
      </c>
      <c r="F19" s="51">
        <v>62047.156547749997</v>
      </c>
      <c r="G19" s="51">
        <v>62047.156547749997</v>
      </c>
      <c r="H19" s="51">
        <v>62047.156547749997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2"/>
      <c r="AK19" s="2"/>
      <c r="AL19" s="1"/>
    </row>
    <row r="20" spans="1:38" ht="18" x14ac:dyDescent="0.35">
      <c r="A20" s="1"/>
      <c r="B20" s="2"/>
      <c r="C20" s="39" t="s">
        <v>76</v>
      </c>
      <c r="D20" s="40" t="s">
        <v>101</v>
      </c>
      <c r="E20" s="41">
        <v>0.97624416384000001</v>
      </c>
      <c r="F20" s="41">
        <v>0.97624416384000001</v>
      </c>
      <c r="G20" s="41">
        <v>0.97624416384000001</v>
      </c>
      <c r="H20" s="41">
        <v>0.97624416384000001</v>
      </c>
      <c r="I20" s="74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  <c r="AK20" s="2"/>
      <c r="AL20" s="1"/>
    </row>
    <row r="21" spans="1:38" ht="18" x14ac:dyDescent="0.35">
      <c r="A21" s="1"/>
      <c r="B21" s="2"/>
      <c r="C21" s="43" t="s">
        <v>78</v>
      </c>
      <c r="D21" s="44" t="s">
        <v>79</v>
      </c>
      <c r="E21" s="45">
        <f t="shared" ref="E21" si="2">E20*E19</f>
        <v>60573.174462607778</v>
      </c>
      <c r="F21" s="45">
        <v>60573.174462607778</v>
      </c>
      <c r="G21" s="45">
        <v>60573.174462607778</v>
      </c>
      <c r="H21" s="45">
        <v>60573.174462607778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2"/>
      <c r="AL21" s="1"/>
    </row>
    <row r="22" spans="1:38" x14ac:dyDescent="0.25">
      <c r="A22" s="1"/>
      <c r="B22" s="2"/>
      <c r="C22" s="2"/>
      <c r="D22" s="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2"/>
      <c r="AL22" s="1"/>
    </row>
    <row r="23" spans="1:38" x14ac:dyDescent="0.25">
      <c r="A23" s="1"/>
      <c r="B23" s="2"/>
      <c r="C23" s="49" t="s">
        <v>108</v>
      </c>
      <c r="D23" s="50" t="s">
        <v>100</v>
      </c>
      <c r="E23" s="51">
        <f>174060.308633/4</f>
        <v>43515.077158250002</v>
      </c>
      <c r="F23" s="51">
        <v>43515.077158250002</v>
      </c>
      <c r="G23" s="51">
        <v>43515.077158250002</v>
      </c>
      <c r="H23" s="51">
        <v>43515.077158250002</v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2"/>
      <c r="AK23" s="2"/>
      <c r="AL23" s="1"/>
    </row>
    <row r="24" spans="1:38" ht="18" x14ac:dyDescent="0.35">
      <c r="A24" s="1"/>
      <c r="B24" s="2"/>
      <c r="C24" s="39" t="s">
        <v>76</v>
      </c>
      <c r="D24" s="40" t="s">
        <v>101</v>
      </c>
      <c r="E24" s="41">
        <v>1.5455174169600001</v>
      </c>
      <c r="F24" s="41">
        <v>1.5455174169600001</v>
      </c>
      <c r="G24" s="41">
        <v>1.5455174169600001</v>
      </c>
      <c r="H24" s="41">
        <v>1.5455174169600001</v>
      </c>
      <c r="I24" s="74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2"/>
      <c r="AK24" s="2"/>
      <c r="AL24" s="1"/>
    </row>
    <row r="25" spans="1:38" ht="18" x14ac:dyDescent="0.35">
      <c r="A25" s="1"/>
      <c r="B25" s="2"/>
      <c r="C25" s="43" t="s">
        <v>78</v>
      </c>
      <c r="D25" s="44" t="s">
        <v>79</v>
      </c>
      <c r="E25" s="45">
        <f t="shared" ref="E25" si="3">E24*E23</f>
        <v>67253.309648433642</v>
      </c>
      <c r="F25" s="45">
        <v>67253.309648433642</v>
      </c>
      <c r="G25" s="45">
        <v>67253.309648433642</v>
      </c>
      <c r="H25" s="45">
        <v>67253.309648433642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2"/>
      <c r="AL25" s="1"/>
    </row>
    <row r="26" spans="1:38" x14ac:dyDescent="0.25">
      <c r="A26" s="1"/>
      <c r="B26" s="2"/>
      <c r="C26" s="2"/>
      <c r="D26" s="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"/>
      <c r="AL26" s="1"/>
    </row>
    <row r="27" spans="1:38" x14ac:dyDescent="0.25">
      <c r="A27" s="1"/>
      <c r="B27" s="2"/>
      <c r="C27" s="46" t="s">
        <v>109</v>
      </c>
      <c r="D27" s="47" t="s">
        <v>100</v>
      </c>
      <c r="E27" s="57">
        <f>E11</f>
        <v>84346.75</v>
      </c>
      <c r="F27" s="57">
        <v>84346.75</v>
      </c>
      <c r="G27" s="57">
        <v>84346.75</v>
      </c>
      <c r="H27" s="57">
        <v>84346.75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2"/>
      <c r="AL27" s="1"/>
    </row>
    <row r="28" spans="1:38" ht="18" x14ac:dyDescent="0.35">
      <c r="A28" s="1"/>
      <c r="B28" s="2"/>
      <c r="C28" s="39" t="s">
        <v>76</v>
      </c>
      <c r="D28" s="40" t="s">
        <v>101</v>
      </c>
      <c r="E28" s="41">
        <v>9.8699999999999996E-2</v>
      </c>
      <c r="F28" s="41">
        <v>9.8699999999999996E-2</v>
      </c>
      <c r="G28" s="41">
        <v>9.8699999999999996E-2</v>
      </c>
      <c r="H28" s="41">
        <v>9.8699999999999996E-2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2"/>
      <c r="AK28" s="2"/>
      <c r="AL28" s="1"/>
    </row>
    <row r="29" spans="1:38" ht="18" x14ac:dyDescent="0.35">
      <c r="A29" s="1"/>
      <c r="B29" s="2"/>
      <c r="C29" s="43" t="s">
        <v>78</v>
      </c>
      <c r="D29" s="44" t="s">
        <v>79</v>
      </c>
      <c r="E29" s="45">
        <f t="shared" ref="E29" si="4">E28*E27</f>
        <v>8325.0242249999992</v>
      </c>
      <c r="F29" s="45">
        <v>8325.0242249999992</v>
      </c>
      <c r="G29" s="45">
        <v>8325.0242249999992</v>
      </c>
      <c r="H29" s="45">
        <v>8325.0242249999992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2"/>
      <c r="AL29" s="1"/>
    </row>
    <row r="30" spans="1:38" x14ac:dyDescent="0.25">
      <c r="A30" s="1"/>
      <c r="B30" s="2"/>
      <c r="C30" s="2"/>
      <c r="D30" s="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2"/>
      <c r="AL30" s="1"/>
    </row>
    <row r="31" spans="1:38" x14ac:dyDescent="0.25">
      <c r="A31" s="1"/>
      <c r="B31" s="2"/>
      <c r="C31" s="46" t="s">
        <v>110</v>
      </c>
      <c r="D31" s="47" t="s">
        <v>100</v>
      </c>
      <c r="E31" s="57">
        <f>E15</f>
        <v>5943.7473352500001</v>
      </c>
      <c r="F31" s="57">
        <v>5943.7473352500001</v>
      </c>
      <c r="G31" s="57">
        <v>5943.7473352500001</v>
      </c>
      <c r="H31" s="57">
        <v>5943.7473352500001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2"/>
      <c r="AL31" s="1"/>
    </row>
    <row r="32" spans="1:38" ht="18" x14ac:dyDescent="0.35">
      <c r="A32" s="1"/>
      <c r="B32" s="2"/>
      <c r="C32" s="39" t="s">
        <v>76</v>
      </c>
      <c r="D32" s="40" t="s">
        <v>101</v>
      </c>
      <c r="E32" s="41">
        <v>0.19042000000000001</v>
      </c>
      <c r="F32" s="41">
        <v>0.19042000000000001</v>
      </c>
      <c r="G32" s="41">
        <v>0.19042000000000001</v>
      </c>
      <c r="H32" s="41">
        <v>0.19042000000000001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2"/>
      <c r="AK32" s="2"/>
      <c r="AL32" s="1"/>
    </row>
    <row r="33" spans="1:38" ht="18" x14ac:dyDescent="0.35">
      <c r="A33" s="1"/>
      <c r="B33" s="2"/>
      <c r="C33" s="43" t="s">
        <v>78</v>
      </c>
      <c r="D33" s="44" t="s">
        <v>79</v>
      </c>
      <c r="E33" s="45">
        <f t="shared" ref="E33" si="5">E32*E31</f>
        <v>1131.808367578305</v>
      </c>
      <c r="F33" s="45">
        <v>1131.808367578305</v>
      </c>
      <c r="G33" s="45">
        <v>1131.808367578305</v>
      </c>
      <c r="H33" s="45">
        <v>1131.808367578305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2"/>
      <c r="AL33" s="1"/>
    </row>
    <row r="34" spans="1:38" x14ac:dyDescent="0.25">
      <c r="A34" s="1"/>
      <c r="B34" s="2"/>
      <c r="C34" s="2"/>
      <c r="D34" s="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2"/>
      <c r="AL34" s="1"/>
    </row>
    <row r="35" spans="1:38" x14ac:dyDescent="0.25">
      <c r="A35" s="1"/>
      <c r="B35" s="2"/>
      <c r="C35" s="46" t="s">
        <v>111</v>
      </c>
      <c r="D35" s="47" t="s">
        <v>100</v>
      </c>
      <c r="E35" s="57">
        <f>E19</f>
        <v>62047.156547749997</v>
      </c>
      <c r="F35" s="57">
        <v>62047.156547749997</v>
      </c>
      <c r="G35" s="57">
        <v>62047.156547749997</v>
      </c>
      <c r="H35" s="57">
        <v>62047.156547749997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2"/>
      <c r="AL35" s="1"/>
    </row>
    <row r="36" spans="1:38" ht="18" x14ac:dyDescent="0.35">
      <c r="A36" s="1"/>
      <c r="B36" s="2"/>
      <c r="C36" s="39" t="s">
        <v>76</v>
      </c>
      <c r="D36" s="40" t="s">
        <v>101</v>
      </c>
      <c r="E36" s="41">
        <v>0.23221</v>
      </c>
      <c r="F36" s="41">
        <v>0.23221</v>
      </c>
      <c r="G36" s="41">
        <v>0.23221</v>
      </c>
      <c r="H36" s="41">
        <v>0.23221</v>
      </c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2"/>
      <c r="AK36" s="2"/>
      <c r="AL36" s="1"/>
    </row>
    <row r="37" spans="1:38" ht="18" x14ac:dyDescent="0.35">
      <c r="A37" s="1"/>
      <c r="B37" s="2"/>
      <c r="C37" s="43" t="s">
        <v>78</v>
      </c>
      <c r="D37" s="44" t="s">
        <v>79</v>
      </c>
      <c r="E37" s="45">
        <f t="shared" ref="E37" si="6">E36*E35</f>
        <v>14407.970221953026</v>
      </c>
      <c r="F37" s="45">
        <v>14407.970221953026</v>
      </c>
      <c r="G37" s="45">
        <v>14407.970221953026</v>
      </c>
      <c r="H37" s="45">
        <v>14407.970221953026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0</v>
      </c>
      <c r="AD37" s="45">
        <v>0</v>
      </c>
      <c r="AE37" s="45">
        <v>0</v>
      </c>
      <c r="AF37" s="45">
        <v>0</v>
      </c>
      <c r="AG37" s="45">
        <v>0</v>
      </c>
      <c r="AH37" s="45">
        <v>0</v>
      </c>
      <c r="AI37" s="45">
        <v>0</v>
      </c>
      <c r="AJ37" s="45">
        <v>0</v>
      </c>
      <c r="AK37" s="2"/>
      <c r="AL37" s="1"/>
    </row>
    <row r="38" spans="1:38" x14ac:dyDescent="0.25">
      <c r="A38" s="1"/>
      <c r="B38" s="2"/>
      <c r="C38" s="2"/>
      <c r="D38" s="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2"/>
      <c r="AL38" s="1"/>
    </row>
    <row r="39" spans="1:38" x14ac:dyDescent="0.25">
      <c r="A39" s="1"/>
      <c r="B39" s="2"/>
      <c r="C39" s="46" t="s">
        <v>112</v>
      </c>
      <c r="D39" s="47" t="s">
        <v>100</v>
      </c>
      <c r="E39" s="57">
        <f>E23</f>
        <v>43515.077158250002</v>
      </c>
      <c r="F39" s="57">
        <v>43515.077158250002</v>
      </c>
      <c r="G39" s="57">
        <v>43515.077158250002</v>
      </c>
      <c r="H39" s="57">
        <v>43515.077158250002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2"/>
      <c r="AL39" s="1"/>
    </row>
    <row r="40" spans="1:38" ht="18" x14ac:dyDescent="0.35">
      <c r="A40" s="1"/>
      <c r="B40" s="2"/>
      <c r="C40" s="39" t="s">
        <v>76</v>
      </c>
      <c r="D40" s="40" t="s">
        <v>101</v>
      </c>
      <c r="E40" s="41">
        <v>0.36798999999999998</v>
      </c>
      <c r="F40" s="41">
        <v>0.36798999999999998</v>
      </c>
      <c r="G40" s="41">
        <v>0.36798999999999998</v>
      </c>
      <c r="H40" s="41">
        <v>0.36798999999999998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2"/>
      <c r="AK40" s="2"/>
      <c r="AL40" s="1"/>
    </row>
    <row r="41" spans="1:38" ht="18" x14ac:dyDescent="0.35">
      <c r="A41" s="1"/>
      <c r="B41" s="2"/>
      <c r="C41" s="43" t="s">
        <v>78</v>
      </c>
      <c r="D41" s="44" t="s">
        <v>79</v>
      </c>
      <c r="E41" s="45">
        <f t="shared" ref="E41" si="7">E40*E39</f>
        <v>16013.113243464417</v>
      </c>
      <c r="F41" s="45">
        <v>16013.113243464417</v>
      </c>
      <c r="G41" s="45">
        <v>16013.113243464417</v>
      </c>
      <c r="H41" s="45">
        <v>16013.113243464417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0</v>
      </c>
      <c r="AH41" s="45">
        <v>0</v>
      </c>
      <c r="AI41" s="45">
        <v>0</v>
      </c>
      <c r="AJ41" s="45">
        <v>0</v>
      </c>
      <c r="AK41" s="2"/>
      <c r="AL41" s="1"/>
    </row>
    <row r="42" spans="1:38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"/>
    </row>
    <row r="43" spans="1:3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47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2"/>
      <c r="AL6" s="1"/>
    </row>
    <row r="7" spans="1:38" x14ac:dyDescent="0.25">
      <c r="A7" s="1"/>
      <c r="B7" s="2"/>
      <c r="C7" s="24" t="s">
        <v>67</v>
      </c>
      <c r="D7" s="25"/>
      <c r="E7" s="106" t="s">
        <v>2</v>
      </c>
      <c r="F7" s="106"/>
      <c r="G7" s="106"/>
      <c r="H7" s="106"/>
      <c r="I7" s="106" t="s">
        <v>3</v>
      </c>
      <c r="J7" s="106"/>
      <c r="K7" s="106"/>
      <c r="L7" s="106"/>
      <c r="M7" s="106" t="s">
        <v>4</v>
      </c>
      <c r="N7" s="106"/>
      <c r="O7" s="106"/>
      <c r="P7" s="106"/>
      <c r="Q7" s="106" t="s">
        <v>5</v>
      </c>
      <c r="R7" s="106"/>
      <c r="S7" s="106"/>
      <c r="T7" s="106"/>
      <c r="U7" s="106" t="s">
        <v>6</v>
      </c>
      <c r="V7" s="106"/>
      <c r="W7" s="106"/>
      <c r="X7" s="106"/>
      <c r="Y7" s="105" t="s">
        <v>7</v>
      </c>
      <c r="Z7" s="105"/>
      <c r="AA7" s="105"/>
      <c r="AB7" s="105"/>
      <c r="AC7" s="105" t="s">
        <v>8</v>
      </c>
      <c r="AD7" s="105"/>
      <c r="AE7" s="105"/>
      <c r="AF7" s="105"/>
      <c r="AG7" s="105" t="s">
        <v>9</v>
      </c>
      <c r="AH7" s="105"/>
      <c r="AI7" s="105"/>
      <c r="AJ7" s="105"/>
      <c r="AK7" s="2"/>
      <c r="AL7" s="1"/>
    </row>
    <row r="8" spans="1:38" x14ac:dyDescent="0.25">
      <c r="A8" s="1"/>
      <c r="B8" s="2"/>
      <c r="C8" s="26" t="s">
        <v>68</v>
      </c>
      <c r="D8" s="27"/>
      <c r="E8" s="28">
        <v>2018</v>
      </c>
      <c r="F8" s="28">
        <v>2018</v>
      </c>
      <c r="G8" s="28">
        <v>2018</v>
      </c>
      <c r="H8" s="28">
        <v>2019</v>
      </c>
      <c r="I8" s="28">
        <v>2019</v>
      </c>
      <c r="J8" s="28">
        <v>2019</v>
      </c>
      <c r="K8" s="28">
        <v>2019</v>
      </c>
      <c r="L8" s="28">
        <v>2020</v>
      </c>
      <c r="M8" s="28">
        <v>2020</v>
      </c>
      <c r="N8" s="28">
        <v>2020</v>
      </c>
      <c r="O8" s="28">
        <v>2020</v>
      </c>
      <c r="P8" s="28">
        <v>2021</v>
      </c>
      <c r="Q8" s="28">
        <v>2021</v>
      </c>
      <c r="R8" s="28">
        <v>2021</v>
      </c>
      <c r="S8" s="28">
        <v>2021</v>
      </c>
      <c r="T8" s="28">
        <v>2022</v>
      </c>
      <c r="U8" s="28">
        <v>2022</v>
      </c>
      <c r="V8" s="28">
        <v>2022</v>
      </c>
      <c r="W8" s="28">
        <v>2022</v>
      </c>
      <c r="X8" s="28">
        <v>2023</v>
      </c>
      <c r="Y8" s="28">
        <v>2023</v>
      </c>
      <c r="Z8" s="28">
        <v>2023</v>
      </c>
      <c r="AA8" s="28">
        <v>2023</v>
      </c>
      <c r="AB8" s="28">
        <v>2024</v>
      </c>
      <c r="AC8" s="28">
        <v>2024</v>
      </c>
      <c r="AD8" s="28">
        <v>2024</v>
      </c>
      <c r="AE8" s="28">
        <v>2024</v>
      </c>
      <c r="AF8" s="28">
        <v>2025</v>
      </c>
      <c r="AG8" s="28">
        <v>2025</v>
      </c>
      <c r="AH8" s="28">
        <v>2025</v>
      </c>
      <c r="AI8" s="28">
        <v>2025</v>
      </c>
      <c r="AJ8" s="29">
        <v>2026</v>
      </c>
      <c r="AK8" s="2"/>
      <c r="AL8" s="1"/>
    </row>
    <row r="9" spans="1:38" x14ac:dyDescent="0.25">
      <c r="A9" s="1"/>
      <c r="B9" s="2"/>
      <c r="C9" s="30" t="s">
        <v>69</v>
      </c>
      <c r="D9" s="31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71</v>
      </c>
      <c r="AH9" s="32" t="s">
        <v>72</v>
      </c>
      <c r="AI9" s="32" t="s">
        <v>73</v>
      </c>
      <c r="AJ9" s="75" t="s">
        <v>70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x14ac:dyDescent="0.25">
      <c r="A11" s="1"/>
      <c r="B11" s="2"/>
      <c r="C11" s="76" t="s">
        <v>113</v>
      </c>
      <c r="D11" s="77" t="s">
        <v>114</v>
      </c>
      <c r="E11" s="78">
        <v>1121.5</v>
      </c>
      <c r="F11" s="78">
        <v>1121.5</v>
      </c>
      <c r="G11" s="78">
        <v>1121.5</v>
      </c>
      <c r="H11" s="78">
        <v>1121.5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2"/>
      <c r="AL11" s="1"/>
    </row>
    <row r="12" spans="1:38" ht="18" x14ac:dyDescent="0.35">
      <c r="A12" s="1"/>
      <c r="B12" s="2"/>
      <c r="C12" s="11" t="s">
        <v>76</v>
      </c>
      <c r="D12" s="79" t="s">
        <v>115</v>
      </c>
      <c r="E12" s="80">
        <v>26.4</v>
      </c>
      <c r="F12" s="80">
        <v>26.4</v>
      </c>
      <c r="G12" s="80">
        <v>26.4</v>
      </c>
      <c r="H12" s="80">
        <v>26.4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2"/>
      <c r="AL12" s="1"/>
    </row>
    <row r="13" spans="1:38" ht="18" x14ac:dyDescent="0.35">
      <c r="A13" s="1"/>
      <c r="B13" s="2"/>
      <c r="C13" s="82" t="s">
        <v>78</v>
      </c>
      <c r="D13" s="79" t="s">
        <v>79</v>
      </c>
      <c r="E13" s="45">
        <v>29607.599999999999</v>
      </c>
      <c r="F13" s="45">
        <v>29607.599999999999</v>
      </c>
      <c r="G13" s="45">
        <v>29607.599999999999</v>
      </c>
      <c r="H13" s="45">
        <v>29607.599999999999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2"/>
      <c r="AL13" s="1"/>
    </row>
    <row r="14" spans="1:38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"/>
    </row>
    <row r="15" spans="1:38" x14ac:dyDescent="0.25">
      <c r="A15" s="1"/>
      <c r="B15" s="2"/>
      <c r="C15" s="76" t="s">
        <v>116</v>
      </c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2"/>
      <c r="AL15" s="1"/>
    </row>
    <row r="16" spans="1:38" x14ac:dyDescent="0.25">
      <c r="A16" s="1"/>
      <c r="B16" s="2"/>
      <c r="C16" s="11" t="s">
        <v>76</v>
      </c>
      <c r="D16" s="79"/>
      <c r="E16" s="80"/>
      <c r="F16" s="80"/>
      <c r="G16" s="80"/>
      <c r="H16" s="8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2"/>
      <c r="AL16" s="1"/>
    </row>
    <row r="17" spans="1:38" ht="18" x14ac:dyDescent="0.35">
      <c r="A17" s="1"/>
      <c r="B17" s="2"/>
      <c r="C17" s="82" t="s">
        <v>78</v>
      </c>
      <c r="D17" s="79" t="s">
        <v>79</v>
      </c>
      <c r="E17" s="45">
        <v>16747.711457534249</v>
      </c>
      <c r="F17" s="45">
        <v>16747.711457534249</v>
      </c>
      <c r="G17" s="45">
        <v>16747.711457534249</v>
      </c>
      <c r="H17" s="45">
        <v>16747.711457534249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2"/>
      <c r="AL17" s="1"/>
    </row>
    <row r="18" spans="1:38" x14ac:dyDescent="0.25">
      <c r="A18" s="1"/>
      <c r="B18" s="2"/>
      <c r="C18" s="2"/>
      <c r="D18" s="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2"/>
      <c r="AL18" s="1"/>
    </row>
    <row r="19" spans="1:3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117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2"/>
      <c r="AL6" s="1"/>
    </row>
    <row r="7" spans="1:38" x14ac:dyDescent="0.25">
      <c r="A7" s="1"/>
      <c r="B7" s="2"/>
      <c r="C7" s="24" t="s">
        <v>67</v>
      </c>
      <c r="D7" s="25"/>
      <c r="E7" s="106" t="s">
        <v>2</v>
      </c>
      <c r="F7" s="106"/>
      <c r="G7" s="106"/>
      <c r="H7" s="106"/>
      <c r="I7" s="106" t="s">
        <v>3</v>
      </c>
      <c r="J7" s="106"/>
      <c r="K7" s="106"/>
      <c r="L7" s="106"/>
      <c r="M7" s="106" t="s">
        <v>4</v>
      </c>
      <c r="N7" s="106"/>
      <c r="O7" s="106"/>
      <c r="P7" s="106"/>
      <c r="Q7" s="106" t="s">
        <v>5</v>
      </c>
      <c r="R7" s="106"/>
      <c r="S7" s="106"/>
      <c r="T7" s="106"/>
      <c r="U7" s="106" t="s">
        <v>6</v>
      </c>
      <c r="V7" s="106"/>
      <c r="W7" s="106"/>
      <c r="X7" s="106"/>
      <c r="Y7" s="105" t="s">
        <v>7</v>
      </c>
      <c r="Z7" s="105"/>
      <c r="AA7" s="105"/>
      <c r="AB7" s="105"/>
      <c r="AC7" s="105" t="s">
        <v>8</v>
      </c>
      <c r="AD7" s="105"/>
      <c r="AE7" s="105"/>
      <c r="AF7" s="105"/>
      <c r="AG7" s="105" t="s">
        <v>9</v>
      </c>
      <c r="AH7" s="105"/>
      <c r="AI7" s="105"/>
      <c r="AJ7" s="105"/>
      <c r="AK7" s="2"/>
      <c r="AL7" s="1"/>
    </row>
    <row r="8" spans="1:38" x14ac:dyDescent="0.25">
      <c r="A8" s="1"/>
      <c r="B8" s="2"/>
      <c r="C8" s="26" t="s">
        <v>68</v>
      </c>
      <c r="D8" s="27"/>
      <c r="E8" s="28">
        <v>2018</v>
      </c>
      <c r="F8" s="28">
        <v>2018</v>
      </c>
      <c r="G8" s="28">
        <v>2018</v>
      </c>
      <c r="H8" s="28">
        <v>2019</v>
      </c>
      <c r="I8" s="28">
        <v>2019</v>
      </c>
      <c r="J8" s="28">
        <v>2019</v>
      </c>
      <c r="K8" s="28">
        <v>2019</v>
      </c>
      <c r="L8" s="28">
        <v>2020</v>
      </c>
      <c r="M8" s="28">
        <v>2020</v>
      </c>
      <c r="N8" s="28">
        <v>2020</v>
      </c>
      <c r="O8" s="28">
        <v>2020</v>
      </c>
      <c r="P8" s="28">
        <v>2021</v>
      </c>
      <c r="Q8" s="28">
        <v>2021</v>
      </c>
      <c r="R8" s="28">
        <v>2021</v>
      </c>
      <c r="S8" s="28">
        <v>2021</v>
      </c>
      <c r="T8" s="28">
        <v>2022</v>
      </c>
      <c r="U8" s="28">
        <v>2022</v>
      </c>
      <c r="V8" s="28">
        <v>2022</v>
      </c>
      <c r="W8" s="28">
        <v>2022</v>
      </c>
      <c r="X8" s="28">
        <v>2023</v>
      </c>
      <c r="Y8" s="28">
        <v>2023</v>
      </c>
      <c r="Z8" s="28">
        <v>2023</v>
      </c>
      <c r="AA8" s="28">
        <v>2023</v>
      </c>
      <c r="AB8" s="28">
        <v>2024</v>
      </c>
      <c r="AC8" s="28">
        <v>2024</v>
      </c>
      <c r="AD8" s="28">
        <v>2024</v>
      </c>
      <c r="AE8" s="28">
        <v>2024</v>
      </c>
      <c r="AF8" s="28">
        <v>2025</v>
      </c>
      <c r="AG8" s="28">
        <v>2025</v>
      </c>
      <c r="AH8" s="28">
        <v>2025</v>
      </c>
      <c r="AI8" s="28">
        <v>2025</v>
      </c>
      <c r="AJ8" s="29">
        <v>2026</v>
      </c>
      <c r="AK8" s="2"/>
      <c r="AL8" s="1"/>
    </row>
    <row r="9" spans="1:38" x14ac:dyDescent="0.25">
      <c r="A9" s="1"/>
      <c r="B9" s="2"/>
      <c r="C9" s="30" t="s">
        <v>69</v>
      </c>
      <c r="D9" s="31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70</v>
      </c>
      <c r="AH9" s="32" t="s">
        <v>71</v>
      </c>
      <c r="AI9" s="32" t="s">
        <v>72</v>
      </c>
      <c r="AJ9" s="32" t="s">
        <v>73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ht="17.25" x14ac:dyDescent="0.25">
      <c r="A11" s="1"/>
      <c r="B11" s="2"/>
      <c r="C11" s="46" t="s">
        <v>118</v>
      </c>
      <c r="D11" s="47" t="s">
        <v>119</v>
      </c>
      <c r="E11" s="57">
        <v>8624</v>
      </c>
      <c r="F11" s="57">
        <v>8624</v>
      </c>
      <c r="G11" s="57">
        <v>8624</v>
      </c>
      <c r="H11" s="57">
        <v>8624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83"/>
      <c r="AK11" s="2"/>
      <c r="AL11" s="1"/>
    </row>
    <row r="12" spans="1:38" ht="18.75" x14ac:dyDescent="0.35">
      <c r="A12" s="1"/>
      <c r="B12" s="2"/>
      <c r="C12" s="39" t="s">
        <v>76</v>
      </c>
      <c r="D12" s="40" t="s">
        <v>120</v>
      </c>
      <c r="E12" s="41">
        <v>0.34399999999999997</v>
      </c>
      <c r="F12" s="41">
        <v>0.34399999999999997</v>
      </c>
      <c r="G12" s="41">
        <v>0.34399999999999997</v>
      </c>
      <c r="H12" s="41">
        <v>0.34399999999999997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  <c r="AL12" s="1"/>
    </row>
    <row r="13" spans="1:38" ht="18" x14ac:dyDescent="0.35">
      <c r="A13" s="1"/>
      <c r="B13" s="2"/>
      <c r="C13" s="43" t="s">
        <v>78</v>
      </c>
      <c r="D13" s="44" t="s">
        <v>79</v>
      </c>
      <c r="E13" s="45">
        <v>2966.6559999999999</v>
      </c>
      <c r="F13" s="45">
        <v>2966.6559999999999</v>
      </c>
      <c r="G13" s="45">
        <v>2966.6559999999999</v>
      </c>
      <c r="H13" s="45">
        <v>2966.6559999999999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2"/>
      <c r="AL13" s="1"/>
    </row>
    <row r="14" spans="1:38" x14ac:dyDescent="0.25">
      <c r="A14" s="1"/>
      <c r="B14" s="2"/>
      <c r="C14" s="2"/>
      <c r="D14" s="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"/>
      <c r="AL14" s="1"/>
    </row>
    <row r="15" spans="1:38" ht="17.25" x14ac:dyDescent="0.25">
      <c r="A15" s="1"/>
      <c r="B15" s="2"/>
      <c r="C15" s="46" t="s">
        <v>121</v>
      </c>
      <c r="D15" s="47" t="s">
        <v>119</v>
      </c>
      <c r="E15" s="57">
        <v>1599.25</v>
      </c>
      <c r="F15" s="57">
        <v>1599.25</v>
      </c>
      <c r="G15" s="57">
        <v>1599.25</v>
      </c>
      <c r="H15" s="57">
        <v>1599.25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83"/>
      <c r="AK15" s="2"/>
      <c r="AL15" s="1"/>
    </row>
    <row r="16" spans="1:38" ht="18.75" x14ac:dyDescent="0.35">
      <c r="A16" s="1"/>
      <c r="B16" s="2"/>
      <c r="C16" s="39" t="s">
        <v>76</v>
      </c>
      <c r="D16" s="40" t="s">
        <v>120</v>
      </c>
      <c r="E16" s="41">
        <v>0.34399999999999997</v>
      </c>
      <c r="F16" s="41">
        <v>0.34399999999999997</v>
      </c>
      <c r="G16" s="41">
        <v>0.34399999999999997</v>
      </c>
      <c r="H16" s="41">
        <v>0.34399999999999997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2"/>
      <c r="AK16" s="2"/>
      <c r="AL16" s="1"/>
    </row>
    <row r="17" spans="1:38" ht="18" x14ac:dyDescent="0.35">
      <c r="A17" s="1"/>
      <c r="B17" s="2"/>
      <c r="C17" s="43" t="s">
        <v>78</v>
      </c>
      <c r="D17" s="44" t="s">
        <v>79</v>
      </c>
      <c r="E17" s="45">
        <v>550.14199999999994</v>
      </c>
      <c r="F17" s="45">
        <v>550.14199999999994</v>
      </c>
      <c r="G17" s="45">
        <v>550.14199999999994</v>
      </c>
      <c r="H17" s="45">
        <v>550.14199999999994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2"/>
      <c r="AL17" s="1"/>
    </row>
    <row r="18" spans="1:38" x14ac:dyDescent="0.25">
      <c r="A18" s="1"/>
      <c r="B18" s="2"/>
      <c r="C18" s="2"/>
      <c r="D18" s="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2"/>
      <c r="AL18" s="1"/>
    </row>
    <row r="19" spans="1:38" ht="17.25" x14ac:dyDescent="0.25">
      <c r="A19" s="1"/>
      <c r="B19" s="2"/>
      <c r="C19" s="46" t="s">
        <v>122</v>
      </c>
      <c r="D19" s="47" t="s">
        <v>119</v>
      </c>
      <c r="E19" s="57">
        <v>952.59850000000006</v>
      </c>
      <c r="F19" s="57">
        <v>952.59850000000006</v>
      </c>
      <c r="G19" s="57">
        <v>952.59850000000006</v>
      </c>
      <c r="H19" s="57">
        <v>952.59850000000006</v>
      </c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83"/>
      <c r="AK19" s="2"/>
      <c r="AL19" s="1"/>
    </row>
    <row r="20" spans="1:38" ht="18.75" x14ac:dyDescent="0.35">
      <c r="A20" s="1"/>
      <c r="B20" s="2"/>
      <c r="C20" s="39" t="s">
        <v>76</v>
      </c>
      <c r="D20" s="40" t="s">
        <v>120</v>
      </c>
      <c r="E20" s="41">
        <v>0.34399999999999997</v>
      </c>
      <c r="F20" s="41">
        <v>0.34399999999999997</v>
      </c>
      <c r="G20" s="41">
        <v>0.34399999999999997</v>
      </c>
      <c r="H20" s="41">
        <v>0.34399999999999997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2"/>
      <c r="AK20" s="2"/>
      <c r="AL20" s="1"/>
    </row>
    <row r="21" spans="1:38" ht="18" x14ac:dyDescent="0.35">
      <c r="A21" s="1"/>
      <c r="B21" s="2"/>
      <c r="C21" s="43" t="s">
        <v>78</v>
      </c>
      <c r="D21" s="44" t="s">
        <v>79</v>
      </c>
      <c r="E21" s="45">
        <v>327.69388399999997</v>
      </c>
      <c r="F21" s="45">
        <v>327.69388399999997</v>
      </c>
      <c r="G21" s="45">
        <v>327.69388399999997</v>
      </c>
      <c r="H21" s="45">
        <v>327.69388399999997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2"/>
      <c r="AL21" s="1"/>
    </row>
    <row r="22" spans="1:38" x14ac:dyDescent="0.25">
      <c r="A22" s="1"/>
      <c r="B22" s="2"/>
      <c r="C22" s="2"/>
      <c r="D22" s="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2"/>
      <c r="AL22" s="1"/>
    </row>
    <row r="23" spans="1:38" ht="17.25" x14ac:dyDescent="0.25">
      <c r="A23" s="1"/>
      <c r="B23" s="2"/>
      <c r="C23" s="46" t="s">
        <v>123</v>
      </c>
      <c r="D23" s="47" t="s">
        <v>119</v>
      </c>
      <c r="E23" s="57">
        <v>8192.7999999999993</v>
      </c>
      <c r="F23" s="57">
        <v>8192.7999999999993</v>
      </c>
      <c r="G23" s="57">
        <v>8192.7999999999993</v>
      </c>
      <c r="H23" s="57">
        <v>8192.7999999999993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2"/>
      <c r="AL23" s="1"/>
    </row>
    <row r="24" spans="1:38" ht="18.75" x14ac:dyDescent="0.35">
      <c r="A24" s="1"/>
      <c r="B24" s="2"/>
      <c r="C24" s="39" t="s">
        <v>76</v>
      </c>
      <c r="D24" s="40" t="s">
        <v>120</v>
      </c>
      <c r="E24" s="41">
        <v>0.70799999999999996</v>
      </c>
      <c r="F24" s="41">
        <v>0.70799999999999996</v>
      </c>
      <c r="G24" s="41">
        <v>0.70799999999999996</v>
      </c>
      <c r="H24" s="41">
        <v>0.70799999999999996</v>
      </c>
      <c r="I24" s="74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2"/>
      <c r="AK24" s="2"/>
      <c r="AL24" s="1"/>
    </row>
    <row r="25" spans="1:38" ht="18" x14ac:dyDescent="0.35">
      <c r="A25" s="1"/>
      <c r="B25" s="2"/>
      <c r="C25" s="43" t="s">
        <v>78</v>
      </c>
      <c r="D25" s="44" t="s">
        <v>79</v>
      </c>
      <c r="E25" s="45">
        <v>5800.5023999999994</v>
      </c>
      <c r="F25" s="45">
        <v>5800.5023999999994</v>
      </c>
      <c r="G25" s="45">
        <v>5800.5023999999994</v>
      </c>
      <c r="H25" s="45">
        <v>5800.5023999999994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2"/>
      <c r="AL25" s="1"/>
    </row>
    <row r="26" spans="1:38" x14ac:dyDescent="0.25">
      <c r="A26" s="1"/>
      <c r="B26" s="2"/>
      <c r="C26" s="2"/>
      <c r="D26" s="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"/>
      <c r="AL26" s="1"/>
    </row>
    <row r="27" spans="1:38" ht="17.25" x14ac:dyDescent="0.25">
      <c r="A27" s="1"/>
      <c r="B27" s="2"/>
      <c r="C27" s="46" t="s">
        <v>124</v>
      </c>
      <c r="D27" s="47" t="s">
        <v>119</v>
      </c>
      <c r="E27" s="57">
        <v>1519.2874999999999</v>
      </c>
      <c r="F27" s="57">
        <v>1519.2874999999999</v>
      </c>
      <c r="G27" s="57">
        <v>1519.2874999999999</v>
      </c>
      <c r="H27" s="57">
        <v>1519.2874999999999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2"/>
      <c r="AL27" s="1"/>
    </row>
    <row r="28" spans="1:38" ht="18.75" x14ac:dyDescent="0.35">
      <c r="A28" s="1"/>
      <c r="B28" s="2"/>
      <c r="C28" s="39" t="s">
        <v>76</v>
      </c>
      <c r="D28" s="40" t="s">
        <v>120</v>
      </c>
      <c r="E28" s="41">
        <v>0.70799999999999996</v>
      </c>
      <c r="F28" s="41">
        <v>0.70799999999999996</v>
      </c>
      <c r="G28" s="41">
        <v>0.70799999999999996</v>
      </c>
      <c r="H28" s="41">
        <v>0.70799999999999996</v>
      </c>
      <c r="I28" s="74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2"/>
      <c r="AK28" s="2"/>
      <c r="AL28" s="1"/>
    </row>
    <row r="29" spans="1:38" ht="18" x14ac:dyDescent="0.35">
      <c r="A29" s="1"/>
      <c r="B29" s="2"/>
      <c r="C29" s="43" t="s">
        <v>78</v>
      </c>
      <c r="D29" s="44" t="s">
        <v>79</v>
      </c>
      <c r="E29" s="45">
        <v>1075.6555499999999</v>
      </c>
      <c r="F29" s="45">
        <v>1075.6555499999999</v>
      </c>
      <c r="G29" s="45">
        <v>1075.6555499999999</v>
      </c>
      <c r="H29" s="45">
        <v>1075.6555499999999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2"/>
      <c r="AL29" s="1"/>
    </row>
    <row r="30" spans="1:38" x14ac:dyDescent="0.25">
      <c r="A30" s="1"/>
      <c r="B30" s="2"/>
      <c r="C30" s="2"/>
      <c r="D30" s="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2"/>
      <c r="AL30" s="1"/>
    </row>
    <row r="31" spans="1:38" ht="17.25" x14ac:dyDescent="0.25">
      <c r="A31" s="1"/>
      <c r="B31" s="2"/>
      <c r="C31" s="46" t="s">
        <v>125</v>
      </c>
      <c r="D31" s="47" t="s">
        <v>119</v>
      </c>
      <c r="E31" s="57">
        <v>904.96857499999999</v>
      </c>
      <c r="F31" s="57">
        <v>904.96857499999999</v>
      </c>
      <c r="G31" s="57">
        <v>904.96857499999999</v>
      </c>
      <c r="H31" s="57">
        <v>904.96857499999999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57">
        <v>0</v>
      </c>
      <c r="AD31" s="57">
        <v>0</v>
      </c>
      <c r="AE31" s="57">
        <v>0</v>
      </c>
      <c r="AF31" s="57">
        <v>0</v>
      </c>
      <c r="AG31" s="57">
        <v>0</v>
      </c>
      <c r="AH31" s="57">
        <v>0</v>
      </c>
      <c r="AI31" s="57">
        <v>0</v>
      </c>
      <c r="AJ31" s="57">
        <v>0</v>
      </c>
      <c r="AK31" s="2"/>
      <c r="AL31" s="1"/>
    </row>
    <row r="32" spans="1:38" ht="18.75" x14ac:dyDescent="0.35">
      <c r="A32" s="1"/>
      <c r="B32" s="2"/>
      <c r="C32" s="39" t="s">
        <v>76</v>
      </c>
      <c r="D32" s="40" t="s">
        <v>120</v>
      </c>
      <c r="E32" s="41">
        <v>0.70799999999999996</v>
      </c>
      <c r="F32" s="41">
        <v>0.70799999999999996</v>
      </c>
      <c r="G32" s="41">
        <v>0.70799999999999996</v>
      </c>
      <c r="H32" s="41">
        <v>0.70799999999999996</v>
      </c>
      <c r="I32" s="74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2"/>
      <c r="AK32" s="2"/>
      <c r="AL32" s="1"/>
    </row>
    <row r="33" spans="1:38" ht="18" x14ac:dyDescent="0.35">
      <c r="A33" s="1"/>
      <c r="B33" s="2"/>
      <c r="C33" s="43" t="s">
        <v>78</v>
      </c>
      <c r="D33" s="44" t="s">
        <v>79</v>
      </c>
      <c r="E33" s="45">
        <v>640.71775109999999</v>
      </c>
      <c r="F33" s="45">
        <v>640.71775109999999</v>
      </c>
      <c r="G33" s="45">
        <v>640.71775109999999</v>
      </c>
      <c r="H33" s="45">
        <v>640.71775109999999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0</v>
      </c>
      <c r="AG33" s="45">
        <v>0</v>
      </c>
      <c r="AH33" s="45">
        <v>0</v>
      </c>
      <c r="AI33" s="45">
        <v>0</v>
      </c>
      <c r="AJ33" s="45">
        <v>0</v>
      </c>
      <c r="AK33" s="2"/>
      <c r="AL33" s="1"/>
    </row>
    <row r="34" spans="1:38" x14ac:dyDescent="0.25">
      <c r="A34" s="1"/>
      <c r="B34" s="2"/>
      <c r="C34" s="2"/>
      <c r="D34" s="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2"/>
      <c r="AL34" s="1"/>
    </row>
    <row r="35" spans="1:38" x14ac:dyDescent="0.25">
      <c r="A35" s="1"/>
      <c r="B35" s="2"/>
      <c r="C35" s="46" t="s">
        <v>126</v>
      </c>
      <c r="D35" s="4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83"/>
      <c r="AK35" s="2"/>
      <c r="AL35" s="1"/>
    </row>
    <row r="36" spans="1:38" x14ac:dyDescent="0.25">
      <c r="A36" s="1"/>
      <c r="B36" s="2"/>
      <c r="C36" s="39"/>
      <c r="D36" s="40"/>
      <c r="E36" s="62"/>
      <c r="F36" s="62"/>
      <c r="G36" s="62"/>
      <c r="H36" s="62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2"/>
      <c r="AK36" s="2"/>
      <c r="AL36" s="1"/>
    </row>
    <row r="37" spans="1:38" ht="18" x14ac:dyDescent="0.35">
      <c r="A37" s="1"/>
      <c r="B37" s="2"/>
      <c r="C37" s="43" t="s">
        <v>78</v>
      </c>
      <c r="D37" s="44" t="s">
        <v>79</v>
      </c>
      <c r="E37" s="84">
        <v>2288.1020238499996</v>
      </c>
      <c r="F37" s="84">
        <v>2288.1020238499996</v>
      </c>
      <c r="G37" s="84">
        <v>2288.1020238499996</v>
      </c>
      <c r="H37" s="84">
        <v>2288.1020238499996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2"/>
      <c r="AL37" s="1"/>
    </row>
    <row r="38" spans="1:38" x14ac:dyDescent="0.25">
      <c r="A38" s="1"/>
      <c r="B38" s="2"/>
      <c r="C38" s="2"/>
      <c r="D38" s="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2"/>
      <c r="AL38" s="1"/>
    </row>
    <row r="39" spans="1:3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workbookViewId="0">
      <pane ySplit="9" topLeftCell="A10" activePane="bottomLeft" state="frozen"/>
      <selection pane="bottomLeft" activeCell="C3" sqref="C3"/>
    </sheetView>
  </sheetViews>
  <sheetFormatPr defaultColWidth="0" defaultRowHeight="15" zeroHeight="1" x14ac:dyDescent="0.25"/>
  <cols>
    <col min="1" max="2" width="3.28515625" customWidth="1"/>
    <col min="3" max="3" width="80.7109375" customWidth="1"/>
    <col min="4" max="4" width="20.7109375" customWidth="1"/>
    <col min="5" max="36" width="15.7109375" customWidth="1"/>
    <col min="37" max="38" width="3.28515625" customWidth="1"/>
    <col min="39" max="16384" width="9.140625" hidden="1"/>
  </cols>
  <sheetData>
    <row r="1" spans="1:38" x14ac:dyDescent="0.25">
      <c r="A1" s="1"/>
      <c r="B1" s="1"/>
      <c r="C1" s="22"/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s="1"/>
      <c r="B2" s="2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</row>
    <row r="3" spans="1:38" ht="28.5" x14ac:dyDescent="0.25">
      <c r="A3" s="1"/>
      <c r="B3" s="2"/>
      <c r="C3" s="4" t="s">
        <v>0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"/>
    </row>
    <row r="4" spans="1:38" x14ac:dyDescent="0.25">
      <c r="A4" s="1"/>
      <c r="B4" s="2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"/>
      <c r="AL4" s="1"/>
    </row>
    <row r="5" spans="1:38" ht="28.5" x14ac:dyDescent="0.45">
      <c r="A5" s="1"/>
      <c r="B5" s="2"/>
      <c r="C5" s="8" t="s">
        <v>58</v>
      </c>
      <c r="D5" s="9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"/>
      <c r="AL5" s="1"/>
    </row>
    <row r="6" spans="1:38" x14ac:dyDescent="0.25">
      <c r="A6" s="1"/>
      <c r="B6" s="2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2"/>
      <c r="AL6" s="1"/>
    </row>
    <row r="7" spans="1:38" x14ac:dyDescent="0.25">
      <c r="A7" s="1"/>
      <c r="B7" s="2"/>
      <c r="C7" s="24" t="s">
        <v>67</v>
      </c>
      <c r="D7" s="25"/>
      <c r="E7" s="106" t="s">
        <v>2</v>
      </c>
      <c r="F7" s="106"/>
      <c r="G7" s="106"/>
      <c r="H7" s="106"/>
      <c r="I7" s="106" t="s">
        <v>3</v>
      </c>
      <c r="J7" s="106"/>
      <c r="K7" s="106"/>
      <c r="L7" s="106"/>
      <c r="M7" s="106" t="s">
        <v>4</v>
      </c>
      <c r="N7" s="106"/>
      <c r="O7" s="106"/>
      <c r="P7" s="106"/>
      <c r="Q7" s="106" t="s">
        <v>5</v>
      </c>
      <c r="R7" s="106"/>
      <c r="S7" s="106"/>
      <c r="T7" s="106"/>
      <c r="U7" s="106" t="s">
        <v>6</v>
      </c>
      <c r="V7" s="106"/>
      <c r="W7" s="106"/>
      <c r="X7" s="106"/>
      <c r="Y7" s="105" t="s">
        <v>7</v>
      </c>
      <c r="Z7" s="105"/>
      <c r="AA7" s="105"/>
      <c r="AB7" s="105"/>
      <c r="AC7" s="105" t="s">
        <v>8</v>
      </c>
      <c r="AD7" s="105"/>
      <c r="AE7" s="105"/>
      <c r="AF7" s="105"/>
      <c r="AG7" s="105" t="s">
        <v>9</v>
      </c>
      <c r="AH7" s="105"/>
      <c r="AI7" s="105"/>
      <c r="AJ7" s="105"/>
      <c r="AK7" s="2"/>
      <c r="AL7" s="1"/>
    </row>
    <row r="8" spans="1:38" x14ac:dyDescent="0.25">
      <c r="A8" s="1"/>
      <c r="B8" s="2"/>
      <c r="C8" s="26" t="s">
        <v>68</v>
      </c>
      <c r="D8" s="27"/>
      <c r="E8" s="28">
        <v>2018</v>
      </c>
      <c r="F8" s="28">
        <v>2018</v>
      </c>
      <c r="G8" s="28">
        <v>2018</v>
      </c>
      <c r="H8" s="28">
        <v>2019</v>
      </c>
      <c r="I8" s="28">
        <v>2019</v>
      </c>
      <c r="J8" s="28">
        <v>2019</v>
      </c>
      <c r="K8" s="28">
        <v>2019</v>
      </c>
      <c r="L8" s="28">
        <v>2020</v>
      </c>
      <c r="M8" s="28">
        <v>2020</v>
      </c>
      <c r="N8" s="28">
        <v>2020</v>
      </c>
      <c r="O8" s="28">
        <v>2020</v>
      </c>
      <c r="P8" s="28">
        <v>2021</v>
      </c>
      <c r="Q8" s="28">
        <v>2021</v>
      </c>
      <c r="R8" s="28">
        <v>2021</v>
      </c>
      <c r="S8" s="28">
        <v>2021</v>
      </c>
      <c r="T8" s="28">
        <v>2022</v>
      </c>
      <c r="U8" s="28">
        <v>2022</v>
      </c>
      <c r="V8" s="28">
        <v>2022</v>
      </c>
      <c r="W8" s="28">
        <v>2022</v>
      </c>
      <c r="X8" s="28">
        <v>2023</v>
      </c>
      <c r="Y8" s="28">
        <v>2023</v>
      </c>
      <c r="Z8" s="28">
        <v>2023</v>
      </c>
      <c r="AA8" s="28">
        <v>2023</v>
      </c>
      <c r="AB8" s="28">
        <v>2024</v>
      </c>
      <c r="AC8" s="28">
        <v>2024</v>
      </c>
      <c r="AD8" s="28">
        <v>2024</v>
      </c>
      <c r="AE8" s="28">
        <v>2024</v>
      </c>
      <c r="AF8" s="28">
        <v>2025</v>
      </c>
      <c r="AG8" s="28">
        <v>2025</v>
      </c>
      <c r="AH8" s="28">
        <v>2025</v>
      </c>
      <c r="AI8" s="28">
        <v>2025</v>
      </c>
      <c r="AJ8" s="29">
        <v>2026</v>
      </c>
      <c r="AK8" s="2"/>
      <c r="AL8" s="1"/>
    </row>
    <row r="9" spans="1:38" x14ac:dyDescent="0.25">
      <c r="A9" s="1"/>
      <c r="B9" s="2"/>
      <c r="C9" s="30" t="s">
        <v>69</v>
      </c>
      <c r="D9" s="31"/>
      <c r="E9" s="32" t="s">
        <v>70</v>
      </c>
      <c r="F9" s="32" t="s">
        <v>71</v>
      </c>
      <c r="G9" s="32" t="s">
        <v>72</v>
      </c>
      <c r="H9" s="32" t="s">
        <v>73</v>
      </c>
      <c r="I9" s="32" t="s">
        <v>70</v>
      </c>
      <c r="J9" s="32" t="s">
        <v>71</v>
      </c>
      <c r="K9" s="32" t="s">
        <v>72</v>
      </c>
      <c r="L9" s="32" t="s">
        <v>73</v>
      </c>
      <c r="M9" s="32" t="s">
        <v>70</v>
      </c>
      <c r="N9" s="32" t="s">
        <v>71</v>
      </c>
      <c r="O9" s="32" t="s">
        <v>72</v>
      </c>
      <c r="P9" s="32" t="s">
        <v>73</v>
      </c>
      <c r="Q9" s="32" t="s">
        <v>70</v>
      </c>
      <c r="R9" s="32" t="s">
        <v>71</v>
      </c>
      <c r="S9" s="32" t="s">
        <v>72</v>
      </c>
      <c r="T9" s="32" t="s">
        <v>73</v>
      </c>
      <c r="U9" s="32" t="s">
        <v>70</v>
      </c>
      <c r="V9" s="32" t="s">
        <v>71</v>
      </c>
      <c r="W9" s="32" t="s">
        <v>72</v>
      </c>
      <c r="X9" s="32" t="s">
        <v>73</v>
      </c>
      <c r="Y9" s="32" t="s">
        <v>70</v>
      </c>
      <c r="Z9" s="32" t="s">
        <v>71</v>
      </c>
      <c r="AA9" s="32" t="s">
        <v>72</v>
      </c>
      <c r="AB9" s="32" t="s">
        <v>73</v>
      </c>
      <c r="AC9" s="32" t="s">
        <v>70</v>
      </c>
      <c r="AD9" s="32" t="s">
        <v>71</v>
      </c>
      <c r="AE9" s="32" t="s">
        <v>72</v>
      </c>
      <c r="AF9" s="32" t="s">
        <v>73</v>
      </c>
      <c r="AG9" s="32" t="s">
        <v>70</v>
      </c>
      <c r="AH9" s="32" t="s">
        <v>71</v>
      </c>
      <c r="AI9" s="32" t="s">
        <v>72</v>
      </c>
      <c r="AJ9" s="32" t="s">
        <v>73</v>
      </c>
      <c r="AK9" s="2"/>
      <c r="AL9" s="1"/>
    </row>
    <row r="10" spans="1:38" x14ac:dyDescent="0.25">
      <c r="A10" s="1"/>
      <c r="B10" s="2"/>
      <c r="C10" s="2"/>
      <c r="D10" s="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"/>
      <c r="AL10" s="1"/>
    </row>
    <row r="11" spans="1:38" x14ac:dyDescent="0.25">
      <c r="A11" s="1"/>
      <c r="B11" s="2"/>
      <c r="C11" s="46" t="s">
        <v>127</v>
      </c>
      <c r="D11" s="4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83"/>
      <c r="AK11" s="2"/>
      <c r="AL11" s="1"/>
    </row>
    <row r="12" spans="1:38" x14ac:dyDescent="0.25">
      <c r="A12" s="1"/>
      <c r="B12" s="2"/>
      <c r="C12" s="39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2"/>
      <c r="AK12" s="2"/>
      <c r="AL12" s="1"/>
    </row>
    <row r="13" spans="1:38" ht="18" x14ac:dyDescent="0.35">
      <c r="A13" s="1"/>
      <c r="B13" s="2"/>
      <c r="C13" s="43" t="s">
        <v>78</v>
      </c>
      <c r="D13" s="44" t="s">
        <v>79</v>
      </c>
      <c r="E13" s="84">
        <v>1540607.7219654401</v>
      </c>
      <c r="F13" s="84">
        <v>1540607.7219654401</v>
      </c>
      <c r="G13" s="84">
        <v>1540607.7219654401</v>
      </c>
      <c r="H13" s="84">
        <v>1540607.7219654401</v>
      </c>
      <c r="I13" s="84">
        <v>0</v>
      </c>
      <c r="J13" s="84">
        <v>0</v>
      </c>
      <c r="K13" s="84">
        <v>0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0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84">
        <v>0</v>
      </c>
      <c r="AD13" s="84">
        <v>0</v>
      </c>
      <c r="AE13" s="84">
        <v>0</v>
      </c>
      <c r="AF13" s="84">
        <v>0</v>
      </c>
      <c r="AG13" s="84">
        <v>0</v>
      </c>
      <c r="AH13" s="84">
        <v>0</v>
      </c>
      <c r="AI13" s="84">
        <v>0</v>
      </c>
      <c r="AJ13" s="85">
        <v>0</v>
      </c>
      <c r="AK13" s="2"/>
      <c r="AL13" s="1"/>
    </row>
    <row r="14" spans="1:38" x14ac:dyDescent="0.25">
      <c r="A14" s="1"/>
      <c r="B14" s="2"/>
      <c r="C14" s="2"/>
      <c r="D14" s="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2"/>
      <c r="AL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</sheetData>
  <mergeCells count="8">
    <mergeCell ref="AC7:AF7"/>
    <mergeCell ref="AG7:AJ7"/>
    <mergeCell ref="E7:H7"/>
    <mergeCell ref="I7:L7"/>
    <mergeCell ref="M7:P7"/>
    <mergeCell ref="Q7:T7"/>
    <mergeCell ref="U7:X7"/>
    <mergeCell ref="Y7:A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Electricity</vt:lpstr>
      <vt:lpstr>Heating</vt:lpstr>
      <vt:lpstr>Refrigeration</vt:lpstr>
      <vt:lpstr>Transport</vt:lpstr>
      <vt:lpstr>Commercial Vehicles</vt:lpstr>
      <vt:lpstr>Accommodation</vt:lpstr>
      <vt:lpstr>Waste &amp; Water</vt:lpstr>
      <vt:lpstr>Supply Chain</vt:lpstr>
    </vt:vector>
  </TitlesOfParts>
  <Company>Strata Service Solutions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Elliott</dc:creator>
  <cp:lastModifiedBy>Laura Lethbridge</cp:lastModifiedBy>
  <dcterms:created xsi:type="dcterms:W3CDTF">2020-07-16T10:26:38Z</dcterms:created>
  <dcterms:modified xsi:type="dcterms:W3CDTF">2020-07-16T11:40:13Z</dcterms:modified>
</cp:coreProperties>
</file>